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" sheetId="1" r:id="rId4"/>
    <sheet state="visible" name="2025" sheetId="2" r:id="rId5"/>
    <sheet state="visible" name="2026" sheetId="3" r:id="rId6"/>
  </sheets>
  <definedNames/>
  <calcPr/>
  <extLst>
    <ext uri="GoogleSheetsCustomDataVersion2">
      <go:sheetsCustomData xmlns:go="http://customooxmlschemas.google.com/" r:id="rId7" roundtripDataChecksum="LOvIFo443yZfOYpHyeNkwqestaLXDzPuo4N9MloWv7k="/>
    </ext>
  </extLst>
</workbook>
</file>

<file path=xl/sharedStrings.xml><?xml version="1.0" encoding="utf-8"?>
<sst xmlns="http://schemas.openxmlformats.org/spreadsheetml/2006/main" count="219" uniqueCount="76">
  <si>
    <t>BILANCIO DI PREVISIONE 2024-2026</t>
  </si>
  <si>
    <t>ARPAL UMBRIA</t>
  </si>
  <si>
    <t>Prospetto di cui all'art. 8 comma 1, del Decreto Legge 24 aprile 2014, n.66</t>
  </si>
  <si>
    <t xml:space="preserve">ENTRATE </t>
  </si>
  <si>
    <t>DATI PREVISIONALI ANNO 2024*</t>
  </si>
  <si>
    <t>TITOLO 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</si>
  <si>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</si>
  <si>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</si>
  <si>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</si>
  <si>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</si>
  <si>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</si>
  <si>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</si>
  <si>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</si>
  <si>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</si>
  <si>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 xml:space="preserve"> 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</si>
  <si>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</si>
  <si>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</si>
  <si>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</si>
  <si>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</si>
  <si>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da Amministrazioni Centrali</t>
  </si>
  <si>
    <t>Tipologia 302: Fondi perequativi dalla Regione o Provincia autonoma (solo per Enti locali)</t>
  </si>
  <si>
    <t>Totale TITOLO 1: Entrate correnti di natura tributaria, contributiva e perequativa</t>
  </si>
  <si>
    <t xml:space="preserve">TITOLO 2 </t>
  </si>
  <si>
    <t>Trasferimenti correnti</t>
  </si>
  <si>
    <t>Tipologia 101: Trasferimenti correnti da Amministrazioni pubbliche</t>
  </si>
  <si>
    <t xml:space="preserve"> Tipologia 102: Trasferimenti correnti da Famiglie</t>
  </si>
  <si>
    <t xml:space="preserve"> Tipologia 103: Trasferimenti correnti da Imprese</t>
  </si>
  <si>
    <t>Tipologia 104: Trasferimenti correnti da Istituzioni Sociali Private</t>
  </si>
  <si>
    <t xml:space="preserve"> Tipologia 105: Trasferimenti correnti dall'Unione europea e dal Resto del Mondo</t>
  </si>
  <si>
    <t>Totale TITOLO 2: Trasferimenti correnti</t>
  </si>
  <si>
    <t xml:space="preserve">TITOLO 3 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</si>
  <si>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</si>
  <si>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</si>
  <si>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</si>
  <si>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 xml:space="preserve"> Tipologia 300: Interessi attivi</t>
  </si>
  <si>
    <t>Tipologia 400: Altre entrate da redditi da capitale</t>
  </si>
  <si>
    <t>Tipologia 500: Rimborsi e altre entrate correnti</t>
  </si>
  <si>
    <t>Totale TITOLO 3: Entrate extratributarie</t>
  </si>
  <si>
    <t xml:space="preserve">TITOLO 4 </t>
  </si>
  <si>
    <t>Entrate in conto capitale</t>
  </si>
  <si>
    <t xml:space="preserve"> 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</si>
  <si>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</si>
  <si>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</si>
  <si>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</si>
  <si>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</si>
  <si>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 xml:space="preserve"> Totale TITOLO 4: Entrate in conto capitale</t>
  </si>
  <si>
    <t>TITOLO 5</t>
  </si>
  <si>
    <t xml:space="preserve"> 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</si>
  <si>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</si>
  <si>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</si>
  <si>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</si>
  <si>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</si>
  <si>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</si>
  <si>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 xml:space="preserve">TITOLO 6 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</si>
  <si>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</si>
  <si>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</si>
  <si>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</si>
  <si>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</si>
  <si>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</si>
  <si>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 xml:space="preserve"> Totale TITOLO 6: Accensione prestiti</t>
  </si>
  <si>
    <t xml:space="preserve">TITOLO 7 </t>
  </si>
  <si>
    <t>Anticipazioni da istituto tesoriere/cassiere</t>
  </si>
  <si>
    <t xml:space="preserve"> Tipologia 100: Anticipazioni da istituto tesoriere/cassiere</t>
  </si>
  <si>
    <t>Totale TITOLO 7: Anticipazioni da istituto tesoriere/cassiere</t>
  </si>
  <si>
    <t>TITOLO 9</t>
  </si>
  <si>
    <t xml:space="preserve"> 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</si>
  <si>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</si>
  <si>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</si>
  <si>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</si>
  <si>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</si>
  <si>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</si>
  <si>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>(*) I dati previsioni indicano le previsioni di competenza e di cassa (la tabella è predisposta per ciascun esercizio compreso nel bilancio di previsione).</t>
  </si>
  <si>
    <t>(**) Solo per le Regioni e le Province autonome che adottano il patto della salute.</t>
  </si>
  <si>
    <t>DATI PREVISIONALI ANNO 2025*</t>
  </si>
  <si>
    <t>BILANCIO DI PREVISIONE 2024-20265</t>
  </si>
  <si>
    <t>DATI PREVISIONALI ANNO 2026*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</si>
</sst>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* #,##0.00\ _€_-;\-* #,##0.00\ _€_-;_-* &quot;-&quot;??\ _€_-;_-@"/>
  </numFmts>
  <fonts count="8">
    <font>
      <sz val="11.0"/>
      <color theme="1"/>
      <name val="Calibri"/>
      <scheme val="minor"/>
    </font>
    <font>
      <b/>
      <sz val="11.0"/>
      <color theme="1"/>
      <name val="Arial"/>
    </font>
    <font>
      <b/>
      <sz val="11.0"/>
      <color theme="1"/>
      <name val="Calibri"/>
    </font>
    <font/>
    <font>
      <sz val="11.0"/>
      <color theme="1"/>
      <name val="Calibri"/>
    </font>
    <font>
      <sz val="9.0"/>
      <color theme="1"/>
      <name val="Calibri"/>
    </font>
    <font>
      <b/>
      <sz val="9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2" fillId="2" fontId="2" numFmtId="0" xfId="0" applyAlignment="1" applyBorder="1" applyFill="1" applyFont="1">
      <alignment horizontal="center"/>
    </xf>
    <xf borderId="3" fillId="0" fontId="3" numFmtId="0" xfId="0" applyBorder="1" applyFont="1"/>
    <xf borderId="2" fillId="2" fontId="2" numFmtId="0" xfId="0" applyBorder="1" applyFont="1"/>
    <xf borderId="4" fillId="0" fontId="4" numFmtId="0" xfId="0" applyBorder="1" applyFont="1"/>
    <xf borderId="1" fillId="0" fontId="4" numFmtId="0" xfId="0" applyBorder="1" applyFont="1"/>
    <xf borderId="5" fillId="2" fontId="5" numFmtId="164" xfId="0" applyAlignment="1" applyBorder="1" applyFont="1" applyNumberFormat="1">
      <alignment readingOrder="0"/>
    </xf>
    <xf borderId="5" fillId="2" fontId="5" numFmtId="0" xfId="0" applyBorder="1" applyFont="1"/>
    <xf borderId="6" fillId="0" fontId="4" numFmtId="0" xfId="0" applyBorder="1" applyFont="1"/>
    <xf borderId="7" fillId="0" fontId="4" numFmtId="0" xfId="0" applyBorder="1" applyFont="1"/>
    <xf borderId="8" fillId="2" fontId="5" numFmtId="164" xfId="0" applyAlignment="1" applyBorder="1" applyFont="1" applyNumberFormat="1">
      <alignment readingOrder="0"/>
    </xf>
    <xf borderId="8" fillId="2" fontId="5" numFmtId="0" xfId="0" applyBorder="1" applyFont="1"/>
    <xf borderId="8" fillId="2" fontId="5" numFmtId="164" xfId="0" applyBorder="1" applyFont="1" applyNumberFormat="1"/>
    <xf borderId="9" fillId="0" fontId="4" numFmtId="0" xfId="0" applyBorder="1" applyFont="1"/>
    <xf borderId="3" fillId="0" fontId="4" numFmtId="0" xfId="0" applyBorder="1" applyFont="1"/>
    <xf borderId="10" fillId="2" fontId="5" numFmtId="0" xfId="0" applyBorder="1" applyFont="1"/>
    <xf borderId="10" fillId="2" fontId="5" numFmtId="164" xfId="0" applyAlignment="1" applyBorder="1" applyFont="1" applyNumberFormat="1">
      <alignment readingOrder="0"/>
    </xf>
    <xf borderId="0" fillId="0" fontId="4" numFmtId="164" xfId="0" applyFont="1" applyNumberFormat="1"/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7" fillId="0" fontId="4" numFmtId="0" xfId="0" applyAlignment="1" applyBorder="1" applyFont="1">
      <alignment horizontal="center"/>
    </xf>
    <xf borderId="7" fillId="0" fontId="4" numFmtId="0" xfId="0" applyAlignment="1" applyBorder="1" applyFont="1">
      <alignment shrinkToFit="0" wrapText="1"/>
    </xf>
    <xf borderId="7" fillId="0" fontId="5" numFmtId="164" xfId="0" applyBorder="1" applyFont="1" applyNumberFormat="1"/>
    <xf borderId="3" fillId="0" fontId="4" numFmtId="0" xfId="0" applyAlignment="1" applyBorder="1" applyFont="1">
      <alignment horizontal="center"/>
    </xf>
    <xf borderId="3" fillId="0" fontId="4" numFmtId="0" xfId="0" applyAlignment="1" applyBorder="1" applyFont="1">
      <alignment shrinkToFit="0" wrapText="1"/>
    </xf>
    <xf borderId="3" fillId="0" fontId="5" numFmtId="164" xfId="0" applyBorder="1" applyFont="1" applyNumberFormat="1"/>
    <xf borderId="11" fillId="0" fontId="2" numFmtId="0" xfId="0" applyAlignment="1" applyBorder="1" applyFont="1">
      <alignment horizontal="center"/>
    </xf>
    <xf borderId="11" fillId="0" fontId="2" numFmtId="0" xfId="0" applyAlignment="1" applyBorder="1" applyFont="1">
      <alignment shrinkToFit="0" wrapText="1"/>
    </xf>
    <xf borderId="11" fillId="0" fontId="6" numFmtId="164" xfId="0" applyAlignment="1" applyBorder="1" applyFont="1" applyNumberFormat="1">
      <alignment shrinkToFit="0" wrapText="1"/>
    </xf>
    <xf borderId="12" fillId="0" fontId="2" numFmtId="0" xfId="0" applyAlignment="1" applyBorder="1" applyFont="1">
      <alignment horizontal="center"/>
    </xf>
    <xf borderId="12" fillId="0" fontId="2" numFmtId="0" xfId="0" applyAlignment="1" applyBorder="1" applyFont="1">
      <alignment shrinkToFit="0" wrapText="1"/>
    </xf>
    <xf borderId="12" fillId="0" fontId="5" numFmtId="0" xfId="0" applyBorder="1" applyFont="1"/>
    <xf borderId="7" fillId="0" fontId="5" numFmtId="164" xfId="0" applyAlignment="1" applyBorder="1" applyFont="1" applyNumberFormat="1">
      <alignment readingOrder="0"/>
    </xf>
    <xf borderId="13" fillId="0" fontId="2" numFmtId="0" xfId="0" applyAlignment="1" applyBorder="1" applyFont="1">
      <alignment horizontal="center"/>
    </xf>
    <xf borderId="13" fillId="0" fontId="2" numFmtId="0" xfId="0" applyBorder="1" applyFont="1"/>
    <xf borderId="11" fillId="0" fontId="6" numFmtId="164" xfId="0" applyBorder="1" applyFont="1" applyNumberFormat="1"/>
    <xf borderId="7" fillId="0" fontId="2" numFmtId="0" xfId="0" applyAlignment="1" applyBorder="1" applyFont="1">
      <alignment shrinkToFit="0" wrapText="1"/>
    </xf>
    <xf borderId="7" fillId="0" fontId="5" numFmtId="0" xfId="0" applyBorder="1" applyFont="1"/>
    <xf borderId="7" fillId="0" fontId="2" numFmtId="0" xfId="0" applyAlignment="1" applyBorder="1" applyFont="1">
      <alignment horizontal="center"/>
    </xf>
    <xf borderId="0" fillId="0" fontId="5" numFmtId="164" xfId="0" applyFont="1" applyNumberFormat="1"/>
    <xf borderId="1" fillId="0" fontId="6" numFmtId="164" xfId="0" applyBorder="1" applyFont="1" applyNumberFormat="1"/>
    <xf borderId="14" fillId="0" fontId="2" numFmtId="0" xfId="0" applyAlignment="1" applyBorder="1" applyFont="1">
      <alignment horizontal="center"/>
    </xf>
    <xf borderId="15" fillId="0" fontId="3" numFmtId="0" xfId="0" applyBorder="1" applyFont="1"/>
    <xf borderId="0" fillId="0" fontId="4" numFmtId="165" xfId="0" applyFont="1" applyNumberFormat="1"/>
    <xf borderId="0" fillId="0" fontId="7" numFmtId="0" xfId="0" applyFont="1"/>
    <xf borderId="2" fillId="0" fontId="2" numFmtId="0" xfId="0" applyAlignment="1" applyBorder="1" applyFont="1">
      <alignment horizontal="center"/>
    </xf>
    <xf borderId="0" fillId="0" fontId="2" numFmtId="0" xfId="0" applyFont="1"/>
    <xf borderId="2" fillId="0" fontId="2" numFmtId="0" xfId="0" applyBorder="1" applyFont="1"/>
    <xf borderId="1" fillId="0" fontId="5" numFmtId="164" xfId="0" applyAlignment="1" applyBorder="1" applyFont="1" applyNumberFormat="1">
      <alignment readingOrder="0"/>
    </xf>
    <xf borderId="10" fillId="2" fontId="5" numFmtId="164" xfId="0" applyBorder="1" applyFont="1" applyNumberFormat="1"/>
    <xf borderId="1" fillId="0" fontId="5" numFmtId="0" xfId="0" applyBorder="1" applyFont="1"/>
    <xf borderId="2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51.86"/>
    <col customWidth="1" min="3" max="4" width="14.71"/>
    <col customWidth="1" min="5" max="5" width="8.71"/>
    <col customWidth="1" min="6" max="6" width="15.71"/>
    <col customWidth="1" min="7" max="26" width="8.71"/>
  </cols>
  <sheetData>
    <row r="1">
      <c r="A1" s="1" t="s">
        <v>0</v>
      </c>
    </row>
    <row r="2">
      <c r="A2" s="2" t="s">
        <v>1</v>
      </c>
    </row>
    <row r="3" ht="14.25" customHeight="1">
      <c r="A3" s="2" t="s">
        <v>2</v>
      </c>
    </row>
    <row r="4">
      <c r="A4" s="3" t="s">
        <v>3</v>
      </c>
      <c r="B4" s="3"/>
    </row>
    <row r="5">
      <c r="A5" s="4" t="s">
        <v>4</v>
      </c>
      <c r="B5" s="3"/>
    </row>
    <row r="6" ht="15.0" customHeight="1">
      <c r="A6" s="5" t="s">
        <v>5</v>
      </c>
      <c r="B6" s="6" t="s">
        <v>6</v>
      </c>
      <c r="C6" s="7" t="s">
        <v>7</v>
      </c>
      <c r="D6" s="7" t="s">
        <v>8</v>
      </c>
    </row>
    <row r="7">
      <c r="A7" s="8"/>
      <c r="B7" s="8"/>
      <c r="C7" s="9"/>
      <c r="D7" s="9"/>
    </row>
    <row r="8" ht="24.75" customHeight="1">
      <c r="A8" s="10"/>
      <c r="B8" s="11" t="s">
        <v>9</v>
      </c>
      <c r="C8" s="12">
        <v>250625.39</v>
      </c>
      <c r="D8" s="13"/>
    </row>
    <row r="9" ht="24.75" customHeight="1">
      <c r="A9" s="14"/>
      <c r="B9" s="15" t="s">
        <v>10</v>
      </c>
      <c r="C9" s="16">
        <v>8211.47</v>
      </c>
      <c r="D9" s="17"/>
    </row>
    <row r="10" ht="24.75" customHeight="1">
      <c r="A10" s="14"/>
      <c r="B10" s="15" t="s">
        <v>11</v>
      </c>
      <c r="C10" s="18">
        <v>0.0</v>
      </c>
      <c r="D10" s="17"/>
    </row>
    <row r="11" ht="24.75" customHeight="1">
      <c r="A11" s="19"/>
      <c r="B11" s="20" t="s">
        <v>12</v>
      </c>
      <c r="C11" s="21"/>
      <c r="D11" s="22">
        <v>1.52819726E7</v>
      </c>
      <c r="F11" s="23"/>
    </row>
    <row r="12">
      <c r="A12" s="24" t="s">
        <v>13</v>
      </c>
      <c r="B12" s="25" t="s">
        <v>14</v>
      </c>
      <c r="C12" s="13"/>
      <c r="D12" s="13"/>
    </row>
    <row r="13" ht="30.0" customHeight="1">
      <c r="A13" s="26">
        <v>10101.0</v>
      </c>
      <c r="B13" s="27" t="s">
        <v>15</v>
      </c>
      <c r="C13" s="28">
        <v>0.0</v>
      </c>
      <c r="D13" s="28">
        <v>0.0</v>
      </c>
    </row>
    <row r="14" ht="30.0" customHeight="1">
      <c r="A14" s="26">
        <v>10102.0</v>
      </c>
      <c r="B14" s="27" t="s">
        <v>16</v>
      </c>
      <c r="C14" s="28">
        <v>0.0</v>
      </c>
      <c r="D14" s="28">
        <v>0.0</v>
      </c>
    </row>
    <row r="15" ht="30.0" customHeight="1">
      <c r="A15" s="26">
        <v>10103.0</v>
      </c>
      <c r="B15" s="27" t="s">
        <v>17</v>
      </c>
      <c r="C15" s="28">
        <v>0.0</v>
      </c>
      <c r="D15" s="28">
        <v>0.0</v>
      </c>
    </row>
    <row r="16" ht="30.0" customHeight="1">
      <c r="A16" s="26">
        <v>10104.0</v>
      </c>
      <c r="B16" s="27" t="s">
        <v>18</v>
      </c>
      <c r="C16" s="28">
        <v>0.0</v>
      </c>
      <c r="D16" s="28">
        <v>0.0</v>
      </c>
    </row>
    <row r="17" ht="30.0" customHeight="1">
      <c r="A17" s="26">
        <v>10301.0</v>
      </c>
      <c r="B17" s="27" t="s">
        <v>19</v>
      </c>
      <c r="C17" s="28">
        <v>0.0</v>
      </c>
      <c r="D17" s="28">
        <v>0.0</v>
      </c>
    </row>
    <row r="18" ht="30.0" customHeight="1">
      <c r="A18" s="29">
        <v>10302.0</v>
      </c>
      <c r="B18" s="30" t="s">
        <v>20</v>
      </c>
      <c r="C18" s="31">
        <v>0.0</v>
      </c>
      <c r="D18" s="31">
        <v>0.0</v>
      </c>
    </row>
    <row r="19" ht="30.0" customHeight="1">
      <c r="A19" s="32">
        <v>10000.0</v>
      </c>
      <c r="B19" s="33" t="s">
        <v>21</v>
      </c>
      <c r="C19" s="34">
        <f t="shared" ref="C19:D19" si="1">SUM(C13:C18)</f>
        <v>0</v>
      </c>
      <c r="D19" s="34">
        <f t="shared" si="1"/>
        <v>0</v>
      </c>
    </row>
    <row r="20" ht="30.0" customHeight="1">
      <c r="A20" s="35" t="s">
        <v>22</v>
      </c>
      <c r="B20" s="36" t="s">
        <v>23</v>
      </c>
      <c r="C20" s="37"/>
      <c r="D20" s="37"/>
    </row>
    <row r="21" ht="30.0" customHeight="1">
      <c r="A21" s="26">
        <v>20101.0</v>
      </c>
      <c r="B21" s="27" t="s">
        <v>24</v>
      </c>
      <c r="C21" s="38">
        <v>1.524499631E7</v>
      </c>
      <c r="D21" s="38">
        <v>3.35567421E7</v>
      </c>
    </row>
    <row r="22" ht="30.0" customHeight="1">
      <c r="A22" s="26">
        <v>20102.0</v>
      </c>
      <c r="B22" s="27" t="s">
        <v>25</v>
      </c>
      <c r="C22" s="28">
        <v>0.0</v>
      </c>
      <c r="D22" s="28">
        <v>0.0</v>
      </c>
    </row>
    <row r="23" ht="30.0" customHeight="1">
      <c r="A23" s="26">
        <v>20103.0</v>
      </c>
      <c r="B23" s="27" t="s">
        <v>26</v>
      </c>
      <c r="C23" s="28">
        <v>0.0</v>
      </c>
      <c r="D23" s="28">
        <v>0.0</v>
      </c>
    </row>
    <row r="24" ht="30.0" customHeight="1">
      <c r="A24" s="26">
        <v>20104.0</v>
      </c>
      <c r="B24" s="27" t="s">
        <v>27</v>
      </c>
      <c r="C24" s="28">
        <v>0.0</v>
      </c>
      <c r="D24" s="28">
        <v>0.0</v>
      </c>
    </row>
    <row r="25" ht="30.0" customHeight="1">
      <c r="A25" s="29">
        <v>20105.0</v>
      </c>
      <c r="B25" s="30" t="s">
        <v>28</v>
      </c>
      <c r="C25" s="28">
        <v>0.0</v>
      </c>
      <c r="D25" s="38">
        <v>37982.43</v>
      </c>
    </row>
    <row r="26" ht="30.0" customHeight="1">
      <c r="A26" s="39">
        <v>20000.0</v>
      </c>
      <c r="B26" s="40" t="s">
        <v>29</v>
      </c>
      <c r="C26" s="41">
        <f t="shared" ref="C26:D26" si="2">SUM(C21:C25)</f>
        <v>15244996.31</v>
      </c>
      <c r="D26" s="41">
        <f t="shared" si="2"/>
        <v>33594724.53</v>
      </c>
    </row>
    <row r="27" ht="30.0" customHeight="1">
      <c r="A27" s="35" t="s">
        <v>30</v>
      </c>
      <c r="B27" s="42" t="s">
        <v>31</v>
      </c>
      <c r="C27" s="43"/>
      <c r="D27" s="43"/>
    </row>
    <row r="28" ht="30.0" customHeight="1">
      <c r="A28" s="26">
        <v>30100.0</v>
      </c>
      <c r="B28" s="27" t="s">
        <v>32</v>
      </c>
      <c r="C28" s="38">
        <v>234881.93</v>
      </c>
      <c r="D28" s="38">
        <v>281316.61</v>
      </c>
    </row>
    <row r="29" ht="30.0" customHeight="1">
      <c r="A29" s="26">
        <v>30200.0</v>
      </c>
      <c r="B29" s="27" t="s">
        <v>33</v>
      </c>
      <c r="C29" s="28">
        <v>0.0</v>
      </c>
      <c r="D29" s="28">
        <v>0.0</v>
      </c>
    </row>
    <row r="30" ht="30.0" customHeight="1">
      <c r="A30" s="26">
        <v>30300.0</v>
      </c>
      <c r="B30" s="27" t="s">
        <v>34</v>
      </c>
      <c r="C30" s="28">
        <v>500.0</v>
      </c>
      <c r="D30" s="28">
        <v>500.0</v>
      </c>
    </row>
    <row r="31" ht="30.0" customHeight="1">
      <c r="A31" s="26">
        <v>30400.0</v>
      </c>
      <c r="B31" s="27" t="s">
        <v>35</v>
      </c>
      <c r="C31" s="28">
        <v>0.0</v>
      </c>
      <c r="D31" s="28">
        <v>0.0</v>
      </c>
    </row>
    <row r="32" ht="30.0" customHeight="1">
      <c r="A32" s="26">
        <v>30500.0</v>
      </c>
      <c r="B32" s="27" t="s">
        <v>36</v>
      </c>
      <c r="C32" s="38">
        <v>130000.0</v>
      </c>
      <c r="D32" s="38">
        <v>132568.15</v>
      </c>
    </row>
    <row r="33" ht="30.0" customHeight="1">
      <c r="A33" s="32">
        <v>30000.0</v>
      </c>
      <c r="B33" s="33" t="s">
        <v>37</v>
      </c>
      <c r="C33" s="41">
        <f t="shared" ref="C33:D33" si="3">SUM(C28:C32)</f>
        <v>365381.93</v>
      </c>
      <c r="D33" s="41">
        <f t="shared" si="3"/>
        <v>414384.76</v>
      </c>
    </row>
    <row r="34" ht="30.0" customHeight="1">
      <c r="A34" s="44" t="s">
        <v>38</v>
      </c>
      <c r="B34" s="42" t="s">
        <v>39</v>
      </c>
      <c r="C34" s="43"/>
      <c r="D34" s="43"/>
    </row>
    <row r="35" ht="30.0" customHeight="1">
      <c r="A35" s="26">
        <v>40100.0</v>
      </c>
      <c r="B35" s="27" t="s">
        <v>40</v>
      </c>
      <c r="C35" s="28">
        <v>0.0</v>
      </c>
      <c r="D35" s="28">
        <v>0.0</v>
      </c>
    </row>
    <row r="36" ht="30.0" customHeight="1">
      <c r="A36" s="26">
        <v>40200.0</v>
      </c>
      <c r="B36" s="27" t="s">
        <v>41</v>
      </c>
      <c r="C36" s="45"/>
      <c r="D36" s="38">
        <v>84083.62</v>
      </c>
    </row>
    <row r="37" ht="30.0" customHeight="1">
      <c r="A37" s="26">
        <v>40300.0</v>
      </c>
      <c r="B37" s="27" t="s">
        <v>42</v>
      </c>
      <c r="C37" s="45">
        <v>0.0</v>
      </c>
      <c r="D37" s="28">
        <v>0.0</v>
      </c>
    </row>
    <row r="38" ht="30.0" customHeight="1">
      <c r="A38" s="26">
        <v>40400.0</v>
      </c>
      <c r="B38" s="27" t="s">
        <v>43</v>
      </c>
      <c r="C38" s="45">
        <v>0.0</v>
      </c>
      <c r="D38" s="28">
        <v>0.0</v>
      </c>
    </row>
    <row r="39" ht="30.0" customHeight="1">
      <c r="A39" s="26">
        <v>40500.0</v>
      </c>
      <c r="B39" s="27" t="s">
        <v>44</v>
      </c>
      <c r="C39" s="45">
        <v>0.0</v>
      </c>
      <c r="D39" s="28">
        <v>0.0</v>
      </c>
    </row>
    <row r="40" ht="30.0" customHeight="1">
      <c r="A40" s="32">
        <v>40000.0</v>
      </c>
      <c r="B40" s="33" t="s">
        <v>45</v>
      </c>
      <c r="C40" s="41">
        <f t="shared" ref="C40:D40" si="4">SUM(C35:C39)</f>
        <v>0</v>
      </c>
      <c r="D40" s="41">
        <f t="shared" si="4"/>
        <v>84083.62</v>
      </c>
    </row>
    <row r="41" ht="30.0" customHeight="1">
      <c r="A41" s="35" t="s">
        <v>46</v>
      </c>
      <c r="B41" s="42" t="s">
        <v>47</v>
      </c>
      <c r="C41" s="28"/>
      <c r="D41" s="28"/>
    </row>
    <row r="42" ht="30.0" customHeight="1">
      <c r="A42" s="26">
        <v>50100.0</v>
      </c>
      <c r="B42" s="27" t="s">
        <v>48</v>
      </c>
      <c r="C42" s="28">
        <v>0.0</v>
      </c>
      <c r="D42" s="28">
        <v>0.0</v>
      </c>
    </row>
    <row r="43" ht="30.0" customHeight="1">
      <c r="A43" s="26">
        <v>50200.0</v>
      </c>
      <c r="B43" s="27" t="s">
        <v>49</v>
      </c>
      <c r="C43" s="28">
        <v>0.0</v>
      </c>
      <c r="D43" s="28">
        <v>0.0</v>
      </c>
    </row>
    <row r="44" ht="30.0" customHeight="1">
      <c r="A44" s="26">
        <v>50300.0</v>
      </c>
      <c r="B44" s="27" t="s">
        <v>50</v>
      </c>
      <c r="C44" s="28">
        <v>0.0</v>
      </c>
      <c r="D44" s="28">
        <v>0.0</v>
      </c>
    </row>
    <row r="45" ht="30.0" customHeight="1">
      <c r="A45" s="29">
        <v>50400.0</v>
      </c>
      <c r="B45" s="27" t="s">
        <v>51</v>
      </c>
      <c r="C45" s="28">
        <v>0.0</v>
      </c>
      <c r="D45" s="28">
        <v>0.0</v>
      </c>
    </row>
    <row r="46" ht="30.0" customHeight="1">
      <c r="A46" s="32">
        <v>50000.0</v>
      </c>
      <c r="B46" s="33" t="s">
        <v>52</v>
      </c>
      <c r="C46" s="41">
        <f t="shared" ref="C46:D46" si="5">SUM(C42:C45)</f>
        <v>0</v>
      </c>
      <c r="D46" s="41">
        <f t="shared" si="5"/>
        <v>0</v>
      </c>
    </row>
    <row r="47" ht="30.0" customHeight="1">
      <c r="A47" s="44" t="s">
        <v>53</v>
      </c>
      <c r="B47" s="42" t="s">
        <v>54</v>
      </c>
      <c r="C47" s="43"/>
      <c r="D47" s="43"/>
    </row>
    <row r="48" ht="30.0" customHeight="1">
      <c r="A48" s="26">
        <v>60100.0</v>
      </c>
      <c r="B48" s="27" t="s">
        <v>55</v>
      </c>
      <c r="C48" s="28">
        <v>0.0</v>
      </c>
      <c r="D48" s="28">
        <v>0.0</v>
      </c>
    </row>
    <row r="49" ht="30.0" customHeight="1">
      <c r="A49" s="26">
        <v>60200.0</v>
      </c>
      <c r="B49" s="27" t="s">
        <v>56</v>
      </c>
      <c r="C49" s="28">
        <v>0.0</v>
      </c>
      <c r="D49" s="28">
        <v>0.0</v>
      </c>
    </row>
    <row r="50" ht="30.0" customHeight="1">
      <c r="A50" s="26">
        <v>60300.0</v>
      </c>
      <c r="B50" s="27" t="s">
        <v>57</v>
      </c>
      <c r="C50" s="28">
        <v>0.0</v>
      </c>
      <c r="D50" s="28">
        <v>0.0</v>
      </c>
    </row>
    <row r="51" ht="30.0" customHeight="1">
      <c r="A51" s="26">
        <v>60400.0</v>
      </c>
      <c r="B51" s="27" t="s">
        <v>58</v>
      </c>
      <c r="C51" s="28">
        <v>0.0</v>
      </c>
      <c r="D51" s="28">
        <v>0.0</v>
      </c>
    </row>
    <row r="52" ht="30.0" customHeight="1">
      <c r="A52" s="32">
        <v>60000.0</v>
      </c>
      <c r="B52" s="33" t="s">
        <v>59</v>
      </c>
      <c r="C52" s="41">
        <f t="shared" ref="C52:D52" si="6">SUM(C48:C51)</f>
        <v>0</v>
      </c>
      <c r="D52" s="41">
        <f t="shared" si="6"/>
        <v>0</v>
      </c>
    </row>
    <row r="53" ht="30.0" customHeight="1">
      <c r="A53" s="44" t="s">
        <v>60</v>
      </c>
      <c r="B53" s="42" t="s">
        <v>61</v>
      </c>
      <c r="C53" s="28"/>
      <c r="D53" s="28"/>
    </row>
    <row r="54" ht="30.0" customHeight="1">
      <c r="A54" s="26">
        <v>70100.0</v>
      </c>
      <c r="B54" s="27" t="s">
        <v>62</v>
      </c>
      <c r="C54" s="28">
        <v>0.0</v>
      </c>
      <c r="D54" s="28">
        <v>0.0</v>
      </c>
    </row>
    <row r="55" ht="30.0" customHeight="1">
      <c r="A55" s="32">
        <v>70000.0</v>
      </c>
      <c r="B55" s="33" t="s">
        <v>63</v>
      </c>
      <c r="C55" s="41">
        <v>0.0</v>
      </c>
      <c r="D55" s="41">
        <v>0.0</v>
      </c>
    </row>
    <row r="56" ht="30.0" customHeight="1">
      <c r="A56" s="44" t="s">
        <v>64</v>
      </c>
      <c r="B56" s="42" t="s">
        <v>65</v>
      </c>
      <c r="C56" s="28"/>
      <c r="D56" s="28"/>
    </row>
    <row r="57" ht="30.0" customHeight="1">
      <c r="A57" s="26">
        <v>90100.0</v>
      </c>
      <c r="B57" s="27" t="s">
        <v>66</v>
      </c>
      <c r="C57" s="28">
        <v>7525000.0</v>
      </c>
      <c r="D57" s="38">
        <v>8976662.74</v>
      </c>
    </row>
    <row r="58" ht="30.0" customHeight="1">
      <c r="A58" s="26">
        <v>90200.0</v>
      </c>
      <c r="B58" s="27" t="s">
        <v>67</v>
      </c>
      <c r="C58" s="28">
        <v>132500.0</v>
      </c>
      <c r="D58" s="28">
        <v>132500.0</v>
      </c>
    </row>
    <row r="59" ht="30.0" customHeight="1">
      <c r="A59" s="24">
        <v>90000.0</v>
      </c>
      <c r="B59" s="25" t="s">
        <v>68</v>
      </c>
      <c r="C59" s="46">
        <f t="shared" ref="C59:D59" si="7">SUM(C57:C58)</f>
        <v>7657500</v>
      </c>
      <c r="D59" s="46">
        <f t="shared" si="7"/>
        <v>9109162.74</v>
      </c>
    </row>
    <row r="60" ht="30.0" customHeight="1">
      <c r="A60" s="47" t="s">
        <v>69</v>
      </c>
      <c r="B60" s="48"/>
      <c r="C60" s="41">
        <f t="shared" ref="C60:D60" si="8">C19+C26+C33+C40+C46+C52+C55+C59</f>
        <v>23267878.24</v>
      </c>
      <c r="D60" s="41">
        <f t="shared" si="8"/>
        <v>43202355.65</v>
      </c>
    </row>
    <row r="61" ht="30.0" customHeight="1">
      <c r="A61" s="47" t="s">
        <v>70</v>
      </c>
      <c r="B61" s="48"/>
      <c r="C61" s="41">
        <f t="shared" ref="C61:D61" si="9">C60+C8+C9+C10+C11</f>
        <v>23526715.1</v>
      </c>
      <c r="D61" s="41">
        <f t="shared" si="9"/>
        <v>58484328.25</v>
      </c>
      <c r="F61" s="49"/>
    </row>
    <row r="62" ht="15.75" customHeight="1"/>
    <row r="63" ht="15.75" customHeight="1">
      <c r="A63" s="50" t="s">
        <v>71</v>
      </c>
    </row>
    <row r="64" ht="15.75" customHeight="1">
      <c r="A64" s="50" t="s">
        <v>72</v>
      </c>
    </row>
    <row r="65" ht="15.75" customHeight="1"/>
    <row r="66" ht="15.75" customHeight="1">
      <c r="C66" s="23"/>
      <c r="D66" s="23"/>
    </row>
    <row r="67" ht="15.75" customHeight="1">
      <c r="C67" s="49"/>
      <c r="D67" s="49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A6:A7"/>
    <mergeCell ref="B6:B7"/>
    <mergeCell ref="A60:B60"/>
    <mergeCell ref="A61:B61"/>
  </mergeCells>
  <printOptions/>
  <pageMargins bottom="0.35433070866141736" footer="0.0" header="0.0" left="0.7086614173228347" right="0.7086614173228347" top="0.5511811023622047"/>
  <pageSetup paperSize="9" orientation="landscape"/>
  <rowBreaks count="1" manualBreakCount="1">
    <brk id="4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51.86"/>
    <col customWidth="1" min="3" max="4" width="14.71"/>
    <col customWidth="1" min="5" max="26" width="8.71"/>
  </cols>
  <sheetData>
    <row r="1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2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2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 t="s">
        <v>73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5" t="s">
        <v>5</v>
      </c>
      <c r="B6" s="6" t="s">
        <v>6</v>
      </c>
      <c r="C6" s="51" t="s">
        <v>7</v>
      </c>
      <c r="D6" s="51" t="s">
        <v>8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41.25" customHeight="1">
      <c r="A7" s="8"/>
      <c r="B7" s="8"/>
      <c r="C7" s="53"/>
      <c r="D7" s="53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24.75" customHeight="1">
      <c r="A8" s="10"/>
      <c r="B8" s="11" t="s">
        <v>9</v>
      </c>
      <c r="C8" s="54">
        <v>13648.92</v>
      </c>
      <c r="D8" s="13"/>
    </row>
    <row r="9" ht="24.75" customHeight="1">
      <c r="A9" s="14"/>
      <c r="B9" s="15" t="s">
        <v>10</v>
      </c>
      <c r="C9" s="38">
        <v>0.0</v>
      </c>
      <c r="D9" s="17"/>
    </row>
    <row r="10" ht="24.75" customHeight="1">
      <c r="A10" s="14"/>
      <c r="B10" s="15" t="s">
        <v>11</v>
      </c>
      <c r="C10" s="28">
        <v>0.0</v>
      </c>
      <c r="D10" s="17"/>
    </row>
    <row r="11" ht="24.75" customHeight="1">
      <c r="A11" s="19"/>
      <c r="B11" s="20" t="s">
        <v>12</v>
      </c>
      <c r="C11" s="21"/>
      <c r="D11" s="55">
        <v>0.0</v>
      </c>
    </row>
    <row r="12">
      <c r="A12" s="24" t="s">
        <v>13</v>
      </c>
      <c r="B12" s="25" t="s">
        <v>14</v>
      </c>
      <c r="C12" s="56"/>
      <c r="D12" s="56"/>
    </row>
    <row r="13" ht="30.0" customHeight="1">
      <c r="A13" s="26">
        <v>10101.0</v>
      </c>
      <c r="B13" s="27" t="s">
        <v>15</v>
      </c>
      <c r="C13" s="28">
        <v>0.0</v>
      </c>
      <c r="D13" s="28">
        <v>0.0</v>
      </c>
    </row>
    <row r="14" ht="30.0" customHeight="1">
      <c r="A14" s="26">
        <v>10102.0</v>
      </c>
      <c r="B14" s="27" t="s">
        <v>16</v>
      </c>
      <c r="C14" s="28">
        <v>0.0</v>
      </c>
      <c r="D14" s="28">
        <v>0.0</v>
      </c>
    </row>
    <row r="15" ht="30.0" customHeight="1">
      <c r="A15" s="26">
        <v>10103.0</v>
      </c>
      <c r="B15" s="27" t="s">
        <v>17</v>
      </c>
      <c r="C15" s="28">
        <v>0.0</v>
      </c>
      <c r="D15" s="28">
        <v>0.0</v>
      </c>
    </row>
    <row r="16" ht="30.0" customHeight="1">
      <c r="A16" s="26">
        <v>10104.0</v>
      </c>
      <c r="B16" s="27" t="s">
        <v>18</v>
      </c>
      <c r="C16" s="28">
        <v>0.0</v>
      </c>
      <c r="D16" s="28">
        <v>0.0</v>
      </c>
    </row>
    <row r="17" ht="30.0" customHeight="1">
      <c r="A17" s="26">
        <v>10301.0</v>
      </c>
      <c r="B17" s="27" t="s">
        <v>19</v>
      </c>
      <c r="C17" s="28">
        <v>0.0</v>
      </c>
      <c r="D17" s="28">
        <v>0.0</v>
      </c>
    </row>
    <row r="18" ht="30.0" customHeight="1">
      <c r="A18" s="29">
        <v>10302.0</v>
      </c>
      <c r="B18" s="30" t="s">
        <v>20</v>
      </c>
      <c r="C18" s="31">
        <v>0.0</v>
      </c>
      <c r="D18" s="31">
        <v>0.0</v>
      </c>
    </row>
    <row r="19" ht="30.0" customHeight="1">
      <c r="A19" s="32">
        <v>10000.0</v>
      </c>
      <c r="B19" s="33" t="s">
        <v>21</v>
      </c>
      <c r="C19" s="34">
        <f t="shared" ref="C19:D19" si="1">SUM(C13:C18)</f>
        <v>0</v>
      </c>
      <c r="D19" s="34">
        <f t="shared" si="1"/>
        <v>0</v>
      </c>
    </row>
    <row r="20" ht="30.0" customHeight="1">
      <c r="A20" s="35" t="s">
        <v>22</v>
      </c>
      <c r="B20" s="36" t="s">
        <v>23</v>
      </c>
      <c r="C20" s="37"/>
      <c r="D20" s="37"/>
    </row>
    <row r="21" ht="30.0" customHeight="1">
      <c r="A21" s="26">
        <v>20101.0</v>
      </c>
      <c r="B21" s="27" t="s">
        <v>24</v>
      </c>
      <c r="C21" s="38">
        <v>1.524499631E7</v>
      </c>
      <c r="D21" s="28">
        <v>0.0</v>
      </c>
    </row>
    <row r="22" ht="30.0" customHeight="1">
      <c r="A22" s="26">
        <v>20102.0</v>
      </c>
      <c r="B22" s="27" t="s">
        <v>25</v>
      </c>
      <c r="C22" s="28">
        <v>0.0</v>
      </c>
      <c r="D22" s="28">
        <v>0.0</v>
      </c>
    </row>
    <row r="23" ht="30.0" customHeight="1">
      <c r="A23" s="26">
        <v>20103.0</v>
      </c>
      <c r="B23" s="27" t="s">
        <v>26</v>
      </c>
      <c r="C23" s="28"/>
      <c r="D23" s="28">
        <v>0.0</v>
      </c>
    </row>
    <row r="24" ht="30.0" customHeight="1">
      <c r="A24" s="26">
        <v>20104.0</v>
      </c>
      <c r="B24" s="27" t="s">
        <v>27</v>
      </c>
      <c r="C24" s="28">
        <v>0.0</v>
      </c>
      <c r="D24" s="28">
        <v>0.0</v>
      </c>
    </row>
    <row r="25" ht="30.0" customHeight="1">
      <c r="A25" s="29">
        <v>20105.0</v>
      </c>
      <c r="B25" s="30" t="s">
        <v>28</v>
      </c>
      <c r="C25" s="28">
        <v>0.0</v>
      </c>
      <c r="D25" s="28">
        <v>0.0</v>
      </c>
    </row>
    <row r="26" ht="30.0" customHeight="1">
      <c r="A26" s="39">
        <v>20000.0</v>
      </c>
      <c r="B26" s="40" t="s">
        <v>29</v>
      </c>
      <c r="C26" s="41">
        <f t="shared" ref="C26:D26" si="2">SUM(C21:C25)</f>
        <v>15244996.31</v>
      </c>
      <c r="D26" s="41">
        <f t="shared" si="2"/>
        <v>0</v>
      </c>
    </row>
    <row r="27" ht="30.0" customHeight="1">
      <c r="A27" s="35" t="s">
        <v>30</v>
      </c>
      <c r="B27" s="42" t="s">
        <v>31</v>
      </c>
      <c r="C27" s="43"/>
      <c r="D27" s="43"/>
    </row>
    <row r="28" ht="30.0" customHeight="1">
      <c r="A28" s="26">
        <v>30100.0</v>
      </c>
      <c r="B28" s="27" t="s">
        <v>32</v>
      </c>
      <c r="C28" s="38">
        <v>234881.93</v>
      </c>
      <c r="D28" s="28">
        <v>0.0</v>
      </c>
    </row>
    <row r="29" ht="30.0" customHeight="1">
      <c r="A29" s="26">
        <v>30200.0</v>
      </c>
      <c r="B29" s="27" t="s">
        <v>33</v>
      </c>
      <c r="C29" s="28"/>
      <c r="D29" s="28">
        <v>0.0</v>
      </c>
    </row>
    <row r="30" ht="30.0" customHeight="1">
      <c r="A30" s="26">
        <v>30300.0</v>
      </c>
      <c r="B30" s="27" t="s">
        <v>34</v>
      </c>
      <c r="C30" s="28">
        <v>500.0</v>
      </c>
      <c r="D30" s="28">
        <v>0.0</v>
      </c>
    </row>
    <row r="31" ht="30.0" customHeight="1">
      <c r="A31" s="26">
        <v>30400.0</v>
      </c>
      <c r="B31" s="27" t="s">
        <v>35</v>
      </c>
      <c r="C31" s="28">
        <v>0.0</v>
      </c>
      <c r="D31" s="28">
        <v>0.0</v>
      </c>
    </row>
    <row r="32" ht="30.0" customHeight="1">
      <c r="A32" s="26">
        <v>30500.0</v>
      </c>
      <c r="B32" s="27" t="s">
        <v>36</v>
      </c>
      <c r="C32" s="38">
        <v>130000.0</v>
      </c>
      <c r="D32" s="28">
        <v>0.0</v>
      </c>
    </row>
    <row r="33" ht="30.0" customHeight="1">
      <c r="A33" s="32">
        <v>30000.0</v>
      </c>
      <c r="B33" s="33" t="s">
        <v>37</v>
      </c>
      <c r="C33" s="41">
        <f t="shared" ref="C33:D33" si="3">SUM(C28:C32)</f>
        <v>365381.93</v>
      </c>
      <c r="D33" s="41">
        <f t="shared" si="3"/>
        <v>0</v>
      </c>
    </row>
    <row r="34" ht="30.0" customHeight="1">
      <c r="A34" s="44" t="s">
        <v>38</v>
      </c>
      <c r="B34" s="42" t="s">
        <v>39</v>
      </c>
      <c r="C34" s="43"/>
      <c r="D34" s="43"/>
    </row>
    <row r="35" ht="30.0" customHeight="1">
      <c r="A35" s="26">
        <v>40100.0</v>
      </c>
      <c r="B35" s="27" t="s">
        <v>40</v>
      </c>
      <c r="C35" s="28">
        <v>0.0</v>
      </c>
      <c r="D35" s="28">
        <v>0.0</v>
      </c>
    </row>
    <row r="36" ht="30.0" customHeight="1">
      <c r="A36" s="26">
        <v>40200.0</v>
      </c>
      <c r="B36" s="27" t="s">
        <v>41</v>
      </c>
      <c r="C36" s="45"/>
      <c r="D36" s="28">
        <v>0.0</v>
      </c>
    </row>
    <row r="37" ht="30.0" customHeight="1">
      <c r="A37" s="26">
        <v>40300.0</v>
      </c>
      <c r="B37" s="27" t="s">
        <v>42</v>
      </c>
      <c r="C37" s="45">
        <v>0.0</v>
      </c>
      <c r="D37" s="28">
        <v>0.0</v>
      </c>
    </row>
    <row r="38" ht="30.0" customHeight="1">
      <c r="A38" s="26">
        <v>40400.0</v>
      </c>
      <c r="B38" s="27" t="s">
        <v>43</v>
      </c>
      <c r="C38" s="45">
        <v>0.0</v>
      </c>
      <c r="D38" s="28">
        <v>0.0</v>
      </c>
    </row>
    <row r="39" ht="30.0" customHeight="1">
      <c r="A39" s="26">
        <v>40500.0</v>
      </c>
      <c r="B39" s="27" t="s">
        <v>44</v>
      </c>
      <c r="C39" s="45"/>
      <c r="D39" s="28">
        <v>0.0</v>
      </c>
    </row>
    <row r="40" ht="30.0" customHeight="1">
      <c r="A40" s="32">
        <v>40000.0</v>
      </c>
      <c r="B40" s="33" t="s">
        <v>45</v>
      </c>
      <c r="C40" s="41">
        <f t="shared" ref="C40:D40" si="4">SUM(C35:C39)</f>
        <v>0</v>
      </c>
      <c r="D40" s="41">
        <f t="shared" si="4"/>
        <v>0</v>
      </c>
    </row>
    <row r="41" ht="30.0" customHeight="1">
      <c r="A41" s="35" t="s">
        <v>46</v>
      </c>
      <c r="B41" s="42" t="s">
        <v>47</v>
      </c>
      <c r="C41" s="28"/>
      <c r="D41" s="28"/>
    </row>
    <row r="42" ht="30.0" customHeight="1">
      <c r="A42" s="26">
        <v>50100.0</v>
      </c>
      <c r="B42" s="27" t="s">
        <v>48</v>
      </c>
      <c r="C42" s="28">
        <v>0.0</v>
      </c>
      <c r="D42" s="28">
        <v>0.0</v>
      </c>
    </row>
    <row r="43" ht="30.0" customHeight="1">
      <c r="A43" s="26">
        <v>50200.0</v>
      </c>
      <c r="B43" s="27" t="s">
        <v>49</v>
      </c>
      <c r="C43" s="28"/>
      <c r="D43" s="28">
        <v>0.0</v>
      </c>
    </row>
    <row r="44" ht="30.0" customHeight="1">
      <c r="A44" s="26">
        <v>50300.0</v>
      </c>
      <c r="B44" s="27" t="s">
        <v>50</v>
      </c>
      <c r="C44" s="28"/>
      <c r="D44" s="28">
        <v>0.0</v>
      </c>
    </row>
    <row r="45" ht="30.0" customHeight="1">
      <c r="A45" s="29">
        <v>50400.0</v>
      </c>
      <c r="B45" s="27" t="s">
        <v>51</v>
      </c>
      <c r="C45" s="28"/>
      <c r="D45" s="28">
        <v>0.0</v>
      </c>
    </row>
    <row r="46" ht="30.0" customHeight="1">
      <c r="A46" s="32">
        <v>50000.0</v>
      </c>
      <c r="B46" s="33" t="s">
        <v>52</v>
      </c>
      <c r="C46" s="41">
        <f t="shared" ref="C46:D46" si="5">SUM(C42:C45)</f>
        <v>0</v>
      </c>
      <c r="D46" s="41">
        <f t="shared" si="5"/>
        <v>0</v>
      </c>
    </row>
    <row r="47" ht="30.0" customHeight="1">
      <c r="A47" s="44" t="s">
        <v>53</v>
      </c>
      <c r="B47" s="42" t="s">
        <v>54</v>
      </c>
      <c r="C47" s="43"/>
      <c r="D47" s="43"/>
    </row>
    <row r="48" ht="30.0" customHeight="1">
      <c r="A48" s="26">
        <v>60100.0</v>
      </c>
      <c r="B48" s="27" t="s">
        <v>55</v>
      </c>
      <c r="C48" s="28">
        <v>0.0</v>
      </c>
      <c r="D48" s="28">
        <v>0.0</v>
      </c>
    </row>
    <row r="49" ht="30.0" customHeight="1">
      <c r="A49" s="26">
        <v>60200.0</v>
      </c>
      <c r="B49" s="27" t="s">
        <v>56</v>
      </c>
      <c r="C49" s="28">
        <v>0.0</v>
      </c>
      <c r="D49" s="28">
        <v>0.0</v>
      </c>
    </row>
    <row r="50" ht="30.0" customHeight="1">
      <c r="A50" s="26">
        <v>60300.0</v>
      </c>
      <c r="B50" s="27" t="s">
        <v>57</v>
      </c>
      <c r="C50" s="28"/>
      <c r="D50" s="28">
        <v>0.0</v>
      </c>
    </row>
    <row r="51" ht="30.0" customHeight="1">
      <c r="A51" s="26">
        <v>60400.0</v>
      </c>
      <c r="B51" s="27" t="s">
        <v>58</v>
      </c>
      <c r="C51" s="28">
        <v>0.0</v>
      </c>
      <c r="D51" s="28">
        <v>0.0</v>
      </c>
    </row>
    <row r="52" ht="30.0" customHeight="1">
      <c r="A52" s="32">
        <v>60000.0</v>
      </c>
      <c r="B52" s="33" t="s">
        <v>59</v>
      </c>
      <c r="C52" s="41">
        <f t="shared" ref="C52:D52" si="6">SUM(C48:C51)</f>
        <v>0</v>
      </c>
      <c r="D52" s="41">
        <f t="shared" si="6"/>
        <v>0</v>
      </c>
    </row>
    <row r="53" ht="30.0" customHeight="1">
      <c r="A53" s="44" t="s">
        <v>60</v>
      </c>
      <c r="B53" s="42" t="s">
        <v>61</v>
      </c>
      <c r="C53" s="28"/>
      <c r="D53" s="28"/>
    </row>
    <row r="54" ht="30.0" customHeight="1">
      <c r="A54" s="26">
        <v>70100.0</v>
      </c>
      <c r="B54" s="27" t="s">
        <v>62</v>
      </c>
      <c r="C54" s="28">
        <v>0.0</v>
      </c>
      <c r="D54" s="28">
        <v>0.0</v>
      </c>
    </row>
    <row r="55" ht="30.0" customHeight="1">
      <c r="A55" s="32">
        <v>70000.0</v>
      </c>
      <c r="B55" s="33" t="s">
        <v>63</v>
      </c>
      <c r="C55" s="41">
        <f t="shared" ref="C55:D55" si="7">SUM(C54)</f>
        <v>0</v>
      </c>
      <c r="D55" s="41">
        <f t="shared" si="7"/>
        <v>0</v>
      </c>
    </row>
    <row r="56" ht="30.0" customHeight="1">
      <c r="A56" s="44" t="s">
        <v>64</v>
      </c>
      <c r="B56" s="42" t="s">
        <v>65</v>
      </c>
      <c r="C56" s="28"/>
      <c r="D56" s="28"/>
    </row>
    <row r="57" ht="30.0" customHeight="1">
      <c r="A57" s="26">
        <v>90100.0</v>
      </c>
      <c r="B57" s="27" t="s">
        <v>66</v>
      </c>
      <c r="C57" s="28">
        <v>7525000.0</v>
      </c>
      <c r="D57" s="28">
        <v>0.0</v>
      </c>
    </row>
    <row r="58" ht="30.0" customHeight="1">
      <c r="A58" s="26">
        <v>90200.0</v>
      </c>
      <c r="B58" s="27" t="s">
        <v>67</v>
      </c>
      <c r="C58" s="28">
        <v>132500.0</v>
      </c>
      <c r="D58" s="28">
        <v>0.0</v>
      </c>
    </row>
    <row r="59" ht="30.0" customHeight="1">
      <c r="A59" s="24">
        <v>90000.0</v>
      </c>
      <c r="B59" s="25" t="s">
        <v>68</v>
      </c>
      <c r="C59" s="46">
        <f t="shared" ref="C59:D59" si="8">SUM(C57:C58)</f>
        <v>7657500</v>
      </c>
      <c r="D59" s="46">
        <f t="shared" si="8"/>
        <v>0</v>
      </c>
    </row>
    <row r="60" ht="30.0" customHeight="1">
      <c r="A60" s="47" t="s">
        <v>69</v>
      </c>
      <c r="B60" s="48"/>
      <c r="C60" s="41">
        <f t="shared" ref="C60:D60" si="9">C59+C55+C52+C46+C40+C33+C26+C19</f>
        <v>23267878.24</v>
      </c>
      <c r="D60" s="41">
        <f t="shared" si="9"/>
        <v>0</v>
      </c>
    </row>
    <row r="61" ht="30.0" customHeight="1">
      <c r="A61" s="47" t="s">
        <v>70</v>
      </c>
      <c r="B61" s="48"/>
      <c r="C61" s="41">
        <f>C60+C10+C9+C8</f>
        <v>23281527.16</v>
      </c>
      <c r="D61" s="41">
        <f>D60+D11</f>
        <v>0</v>
      </c>
    </row>
    <row r="62" ht="15.75" customHeight="1"/>
    <row r="63" ht="15.75" customHeight="1">
      <c r="A63" s="50" t="s">
        <v>71</v>
      </c>
    </row>
    <row r="64" ht="15.75" customHeight="1">
      <c r="A64" s="50" t="s">
        <v>72</v>
      </c>
    </row>
    <row r="65" ht="15.75" customHeight="1"/>
    <row r="66" ht="15.75" customHeight="1">
      <c r="C66" s="23"/>
    </row>
    <row r="67" ht="15.75" customHeight="1">
      <c r="D67" s="23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A6:A7"/>
    <mergeCell ref="B6:B7"/>
    <mergeCell ref="A60:B60"/>
    <mergeCell ref="A61:B61"/>
  </mergeCells>
  <printOptions/>
  <pageMargins bottom="0.35433070866141736" footer="0.0" header="0.0" left="0.7086614173228347" right="0.7086614173228347" top="0.5511811023622047"/>
  <pageSetup paperSize="9" orientation="landscape"/>
  <rowBreaks count="1" manualBreakCount="1">
    <brk id="46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" width="51.86"/>
    <col customWidth="1" min="3" max="4" width="14.71"/>
    <col customWidth="1" min="5" max="26" width="8.71"/>
  </cols>
  <sheetData>
    <row r="1">
      <c r="A1" s="1" t="s">
        <v>74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2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2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4" t="s">
        <v>75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0" customHeight="1">
      <c r="A6" s="5" t="s">
        <v>5</v>
      </c>
      <c r="B6" s="6" t="s">
        <v>6</v>
      </c>
      <c r="C6" s="51" t="s">
        <v>7</v>
      </c>
      <c r="D6" s="51" t="s">
        <v>8</v>
      </c>
    </row>
    <row r="7" ht="41.25" customHeight="1">
      <c r="A7" s="8"/>
      <c r="B7" s="8"/>
      <c r="C7" s="57"/>
      <c r="D7" s="57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ht="24.75" customHeight="1">
      <c r="A8" s="10"/>
      <c r="B8" s="11" t="s">
        <v>9</v>
      </c>
      <c r="C8" s="54">
        <v>2623.49</v>
      </c>
      <c r="D8" s="56"/>
    </row>
    <row r="9" ht="24.75" customHeight="1">
      <c r="A9" s="14"/>
      <c r="B9" s="15" t="s">
        <v>10</v>
      </c>
      <c r="C9" s="38">
        <v>0.0</v>
      </c>
      <c r="D9" s="43"/>
    </row>
    <row r="10" ht="24.75" customHeight="1">
      <c r="A10" s="14"/>
      <c r="B10" s="15" t="s">
        <v>11</v>
      </c>
      <c r="C10" s="28">
        <v>0.0</v>
      </c>
      <c r="D10" s="43"/>
    </row>
    <row r="11" ht="24.75" customHeight="1">
      <c r="A11" s="19"/>
      <c r="B11" s="20" t="s">
        <v>12</v>
      </c>
      <c r="C11" s="21"/>
      <c r="D11" s="31">
        <v>0.0</v>
      </c>
    </row>
    <row r="12">
      <c r="A12" s="24" t="s">
        <v>13</v>
      </c>
      <c r="B12" s="25" t="s">
        <v>14</v>
      </c>
      <c r="C12" s="56"/>
      <c r="D12" s="56"/>
    </row>
    <row r="13" ht="30.0" customHeight="1">
      <c r="A13" s="26">
        <v>10101.0</v>
      </c>
      <c r="B13" s="27" t="s">
        <v>15</v>
      </c>
      <c r="C13" s="28">
        <v>0.0</v>
      </c>
      <c r="D13" s="28">
        <v>0.0</v>
      </c>
    </row>
    <row r="14" ht="30.0" customHeight="1">
      <c r="A14" s="26">
        <v>10102.0</v>
      </c>
      <c r="B14" s="27" t="s">
        <v>16</v>
      </c>
      <c r="C14" s="28">
        <v>0.0</v>
      </c>
      <c r="D14" s="28">
        <v>0.0</v>
      </c>
    </row>
    <row r="15" ht="30.0" customHeight="1">
      <c r="A15" s="26">
        <v>10103.0</v>
      </c>
      <c r="B15" s="27" t="s">
        <v>17</v>
      </c>
      <c r="C15" s="28">
        <v>0.0</v>
      </c>
      <c r="D15" s="28">
        <v>0.0</v>
      </c>
    </row>
    <row r="16" ht="30.0" customHeight="1">
      <c r="A16" s="26">
        <v>10104.0</v>
      </c>
      <c r="B16" s="27" t="s">
        <v>18</v>
      </c>
      <c r="C16" s="28">
        <v>0.0</v>
      </c>
      <c r="D16" s="28">
        <v>0.0</v>
      </c>
    </row>
    <row r="17" ht="30.0" customHeight="1">
      <c r="A17" s="26">
        <v>10301.0</v>
      </c>
      <c r="B17" s="27" t="s">
        <v>19</v>
      </c>
      <c r="C17" s="28">
        <v>0.0</v>
      </c>
      <c r="D17" s="28">
        <v>0.0</v>
      </c>
    </row>
    <row r="18" ht="30.0" customHeight="1">
      <c r="A18" s="29">
        <v>10302.0</v>
      </c>
      <c r="B18" s="30" t="s">
        <v>20</v>
      </c>
      <c r="C18" s="31">
        <v>0.0</v>
      </c>
      <c r="D18" s="31">
        <v>0.0</v>
      </c>
    </row>
    <row r="19" ht="30.0" customHeight="1">
      <c r="A19" s="32">
        <v>10000.0</v>
      </c>
      <c r="B19" s="33" t="s">
        <v>21</v>
      </c>
      <c r="C19" s="34">
        <f t="shared" ref="C19:D19" si="1">SUM(C13:C18)</f>
        <v>0</v>
      </c>
      <c r="D19" s="34">
        <f t="shared" si="1"/>
        <v>0</v>
      </c>
    </row>
    <row r="20" ht="30.0" customHeight="1">
      <c r="A20" s="35" t="s">
        <v>22</v>
      </c>
      <c r="B20" s="36" t="s">
        <v>23</v>
      </c>
      <c r="C20" s="37"/>
      <c r="D20" s="37"/>
    </row>
    <row r="21" ht="30.0" customHeight="1">
      <c r="A21" s="26">
        <v>20101.0</v>
      </c>
      <c r="B21" s="27" t="s">
        <v>24</v>
      </c>
      <c r="C21" s="38">
        <v>1.524499631E7</v>
      </c>
      <c r="D21" s="28">
        <v>0.0</v>
      </c>
    </row>
    <row r="22" ht="30.0" customHeight="1">
      <c r="A22" s="26">
        <v>20102.0</v>
      </c>
      <c r="B22" s="27" t="s">
        <v>25</v>
      </c>
      <c r="C22" s="28">
        <v>0.0</v>
      </c>
      <c r="D22" s="28">
        <v>0.0</v>
      </c>
    </row>
    <row r="23" ht="30.0" customHeight="1">
      <c r="A23" s="26">
        <v>20103.0</v>
      </c>
      <c r="B23" s="27" t="s">
        <v>26</v>
      </c>
      <c r="C23" s="28"/>
      <c r="D23" s="28">
        <v>0.0</v>
      </c>
    </row>
    <row r="24" ht="30.0" customHeight="1">
      <c r="A24" s="26">
        <v>20104.0</v>
      </c>
      <c r="B24" s="27" t="s">
        <v>27</v>
      </c>
      <c r="C24" s="28">
        <v>0.0</v>
      </c>
      <c r="D24" s="28">
        <v>0.0</v>
      </c>
    </row>
    <row r="25" ht="30.0" customHeight="1">
      <c r="A25" s="29">
        <v>20105.0</v>
      </c>
      <c r="B25" s="30" t="s">
        <v>28</v>
      </c>
      <c r="C25" s="28">
        <v>0.0</v>
      </c>
      <c r="D25" s="28">
        <v>0.0</v>
      </c>
    </row>
    <row r="26" ht="30.0" customHeight="1">
      <c r="A26" s="39">
        <v>20000.0</v>
      </c>
      <c r="B26" s="40" t="s">
        <v>29</v>
      </c>
      <c r="C26" s="41">
        <f t="shared" ref="C26:D26" si="2">SUM(C21:C25)</f>
        <v>15244996.31</v>
      </c>
      <c r="D26" s="41">
        <f t="shared" si="2"/>
        <v>0</v>
      </c>
    </row>
    <row r="27" ht="30.0" customHeight="1">
      <c r="A27" s="35" t="s">
        <v>30</v>
      </c>
      <c r="B27" s="42" t="s">
        <v>31</v>
      </c>
      <c r="C27" s="43"/>
      <c r="D27" s="43"/>
    </row>
    <row r="28" ht="30.0" customHeight="1">
      <c r="A28" s="26">
        <v>30100.0</v>
      </c>
      <c r="B28" s="27" t="s">
        <v>32</v>
      </c>
      <c r="C28" s="38">
        <v>234881.93</v>
      </c>
      <c r="D28" s="28">
        <v>0.0</v>
      </c>
    </row>
    <row r="29" ht="30.0" customHeight="1">
      <c r="A29" s="26">
        <v>30200.0</v>
      </c>
      <c r="B29" s="27" t="s">
        <v>33</v>
      </c>
      <c r="C29" s="28"/>
      <c r="D29" s="28">
        <v>0.0</v>
      </c>
    </row>
    <row r="30" ht="30.0" customHeight="1">
      <c r="A30" s="26">
        <v>30300.0</v>
      </c>
      <c r="B30" s="27" t="s">
        <v>34</v>
      </c>
      <c r="C30" s="28">
        <v>500.0</v>
      </c>
      <c r="D30" s="28">
        <v>0.0</v>
      </c>
    </row>
    <row r="31" ht="30.0" customHeight="1">
      <c r="A31" s="26">
        <v>30400.0</v>
      </c>
      <c r="B31" s="27" t="s">
        <v>35</v>
      </c>
      <c r="C31" s="28">
        <v>0.0</v>
      </c>
      <c r="D31" s="28">
        <v>0.0</v>
      </c>
    </row>
    <row r="32" ht="30.0" customHeight="1">
      <c r="A32" s="26">
        <v>30500.0</v>
      </c>
      <c r="B32" s="27" t="s">
        <v>36</v>
      </c>
      <c r="C32" s="38">
        <v>130000.0</v>
      </c>
      <c r="D32" s="28">
        <v>0.0</v>
      </c>
    </row>
    <row r="33" ht="30.0" customHeight="1">
      <c r="A33" s="32">
        <v>30000.0</v>
      </c>
      <c r="B33" s="33" t="s">
        <v>37</v>
      </c>
      <c r="C33" s="41">
        <f t="shared" ref="C33:D33" si="3">SUM(C28:C32)</f>
        <v>365381.93</v>
      </c>
      <c r="D33" s="41">
        <f t="shared" si="3"/>
        <v>0</v>
      </c>
    </row>
    <row r="34" ht="30.0" customHeight="1">
      <c r="A34" s="44" t="s">
        <v>38</v>
      </c>
      <c r="B34" s="42" t="s">
        <v>39</v>
      </c>
      <c r="C34" s="43"/>
      <c r="D34" s="43"/>
    </row>
    <row r="35" ht="30.0" customHeight="1">
      <c r="A35" s="26">
        <v>40100.0</v>
      </c>
      <c r="B35" s="27" t="s">
        <v>40</v>
      </c>
      <c r="C35" s="28">
        <v>0.0</v>
      </c>
      <c r="D35" s="28">
        <v>0.0</v>
      </c>
    </row>
    <row r="36" ht="30.0" customHeight="1">
      <c r="A36" s="26">
        <v>40200.0</v>
      </c>
      <c r="B36" s="27" t="s">
        <v>41</v>
      </c>
      <c r="C36" s="45"/>
      <c r="D36" s="28">
        <v>0.0</v>
      </c>
    </row>
    <row r="37" ht="30.0" customHeight="1">
      <c r="A37" s="26">
        <v>40300.0</v>
      </c>
      <c r="B37" s="27" t="s">
        <v>42</v>
      </c>
      <c r="C37" s="45">
        <v>0.0</v>
      </c>
      <c r="D37" s="28">
        <v>0.0</v>
      </c>
    </row>
    <row r="38" ht="30.0" customHeight="1">
      <c r="A38" s="26">
        <v>40400.0</v>
      </c>
      <c r="B38" s="27" t="s">
        <v>43</v>
      </c>
      <c r="C38" s="45">
        <v>0.0</v>
      </c>
      <c r="D38" s="28">
        <v>0.0</v>
      </c>
    </row>
    <row r="39" ht="30.0" customHeight="1">
      <c r="A39" s="26">
        <v>40500.0</v>
      </c>
      <c r="B39" s="27" t="s">
        <v>44</v>
      </c>
      <c r="C39" s="45"/>
      <c r="D39" s="28">
        <v>0.0</v>
      </c>
    </row>
    <row r="40" ht="30.0" customHeight="1">
      <c r="A40" s="32">
        <v>40000.0</v>
      </c>
      <c r="B40" s="33" t="s">
        <v>45</v>
      </c>
      <c r="C40" s="41">
        <f t="shared" ref="C40:D40" si="4">SUM(C35:C39)</f>
        <v>0</v>
      </c>
      <c r="D40" s="41">
        <f t="shared" si="4"/>
        <v>0</v>
      </c>
    </row>
    <row r="41" ht="30.0" customHeight="1">
      <c r="A41" s="35" t="s">
        <v>46</v>
      </c>
      <c r="B41" s="42" t="s">
        <v>47</v>
      </c>
      <c r="C41" s="28"/>
      <c r="D41" s="28"/>
    </row>
    <row r="42" ht="30.0" customHeight="1">
      <c r="A42" s="26">
        <v>50100.0</v>
      </c>
      <c r="B42" s="27" t="s">
        <v>48</v>
      </c>
      <c r="C42" s="28">
        <v>0.0</v>
      </c>
      <c r="D42" s="28">
        <v>0.0</v>
      </c>
    </row>
    <row r="43" ht="30.0" customHeight="1">
      <c r="A43" s="26">
        <v>50200.0</v>
      </c>
      <c r="B43" s="27" t="s">
        <v>49</v>
      </c>
      <c r="C43" s="28"/>
      <c r="D43" s="28">
        <v>0.0</v>
      </c>
    </row>
    <row r="44" ht="30.0" customHeight="1">
      <c r="A44" s="26">
        <v>50300.0</v>
      </c>
      <c r="B44" s="27" t="s">
        <v>50</v>
      </c>
      <c r="C44" s="28"/>
      <c r="D44" s="28">
        <v>0.0</v>
      </c>
    </row>
    <row r="45" ht="30.0" customHeight="1">
      <c r="A45" s="29">
        <v>50400.0</v>
      </c>
      <c r="B45" s="27" t="s">
        <v>51</v>
      </c>
      <c r="C45" s="28"/>
      <c r="D45" s="28">
        <v>0.0</v>
      </c>
    </row>
    <row r="46" ht="30.0" customHeight="1">
      <c r="A46" s="32">
        <v>50000.0</v>
      </c>
      <c r="B46" s="33" t="s">
        <v>52</v>
      </c>
      <c r="C46" s="41">
        <f t="shared" ref="C46:D46" si="5">SUM(C42:C45)</f>
        <v>0</v>
      </c>
      <c r="D46" s="41">
        <f t="shared" si="5"/>
        <v>0</v>
      </c>
    </row>
    <row r="47" ht="30.0" customHeight="1">
      <c r="A47" s="44" t="s">
        <v>53</v>
      </c>
      <c r="B47" s="42" t="s">
        <v>54</v>
      </c>
      <c r="C47" s="43"/>
      <c r="D47" s="43"/>
    </row>
    <row r="48" ht="30.0" customHeight="1">
      <c r="A48" s="26">
        <v>60100.0</v>
      </c>
      <c r="B48" s="27" t="s">
        <v>55</v>
      </c>
      <c r="C48" s="28">
        <v>0.0</v>
      </c>
      <c r="D48" s="28">
        <v>0.0</v>
      </c>
    </row>
    <row r="49" ht="30.0" customHeight="1">
      <c r="A49" s="26">
        <v>60200.0</v>
      </c>
      <c r="B49" s="27" t="s">
        <v>56</v>
      </c>
      <c r="C49" s="28">
        <v>0.0</v>
      </c>
      <c r="D49" s="28">
        <v>0.0</v>
      </c>
    </row>
    <row r="50" ht="30.0" customHeight="1">
      <c r="A50" s="26">
        <v>60300.0</v>
      </c>
      <c r="B50" s="27" t="s">
        <v>57</v>
      </c>
      <c r="C50" s="28"/>
      <c r="D50" s="28">
        <v>0.0</v>
      </c>
    </row>
    <row r="51" ht="30.0" customHeight="1">
      <c r="A51" s="26">
        <v>60400.0</v>
      </c>
      <c r="B51" s="27" t="s">
        <v>58</v>
      </c>
      <c r="C51" s="28">
        <v>0.0</v>
      </c>
      <c r="D51" s="28">
        <v>0.0</v>
      </c>
    </row>
    <row r="52" ht="30.0" customHeight="1">
      <c r="A52" s="32">
        <v>60000.0</v>
      </c>
      <c r="B52" s="33" t="s">
        <v>59</v>
      </c>
      <c r="C52" s="41">
        <f t="shared" ref="C52:D52" si="6">SUM(C48:C51)</f>
        <v>0</v>
      </c>
      <c r="D52" s="41">
        <f t="shared" si="6"/>
        <v>0</v>
      </c>
    </row>
    <row r="53" ht="30.0" customHeight="1">
      <c r="A53" s="44" t="s">
        <v>60</v>
      </c>
      <c r="B53" s="42" t="s">
        <v>61</v>
      </c>
      <c r="C53" s="28"/>
      <c r="D53" s="28"/>
    </row>
    <row r="54" ht="30.0" customHeight="1">
      <c r="A54" s="26">
        <v>70100.0</v>
      </c>
      <c r="B54" s="27" t="s">
        <v>62</v>
      </c>
      <c r="C54" s="28">
        <v>0.0</v>
      </c>
      <c r="D54" s="28">
        <v>0.0</v>
      </c>
    </row>
    <row r="55" ht="30.0" customHeight="1">
      <c r="A55" s="32">
        <v>70000.0</v>
      </c>
      <c r="B55" s="33" t="s">
        <v>63</v>
      </c>
      <c r="C55" s="41">
        <f t="shared" ref="C55:D55" si="7">SUM(C54)</f>
        <v>0</v>
      </c>
      <c r="D55" s="41">
        <f t="shared" si="7"/>
        <v>0</v>
      </c>
    </row>
    <row r="56" ht="30.0" customHeight="1">
      <c r="A56" s="44" t="s">
        <v>64</v>
      </c>
      <c r="B56" s="42" t="s">
        <v>65</v>
      </c>
      <c r="C56" s="28"/>
      <c r="D56" s="28"/>
    </row>
    <row r="57" ht="30.0" customHeight="1">
      <c r="A57" s="26">
        <v>90100.0</v>
      </c>
      <c r="B57" s="27" t="s">
        <v>66</v>
      </c>
      <c r="C57" s="28">
        <v>7525000.0</v>
      </c>
      <c r="D57" s="28">
        <v>0.0</v>
      </c>
    </row>
    <row r="58" ht="30.0" customHeight="1">
      <c r="A58" s="26">
        <v>90200.0</v>
      </c>
      <c r="B58" s="27" t="s">
        <v>67</v>
      </c>
      <c r="C58" s="28">
        <v>132500.0</v>
      </c>
      <c r="D58" s="28">
        <v>0.0</v>
      </c>
    </row>
    <row r="59" ht="30.0" customHeight="1">
      <c r="A59" s="24">
        <v>90000.0</v>
      </c>
      <c r="B59" s="25" t="s">
        <v>68</v>
      </c>
      <c r="C59" s="46">
        <f t="shared" ref="C59:D59" si="8">SUM(C57:C58)</f>
        <v>7657500</v>
      </c>
      <c r="D59" s="46">
        <f t="shared" si="8"/>
        <v>0</v>
      </c>
    </row>
    <row r="60" ht="30.0" customHeight="1">
      <c r="A60" s="47" t="s">
        <v>69</v>
      </c>
      <c r="B60" s="48"/>
      <c r="C60" s="41">
        <f t="shared" ref="C60:D60" si="9">C59+C55+C52+C46+C40+C33+C26+C19</f>
        <v>23267878.24</v>
      </c>
      <c r="D60" s="41">
        <f t="shared" si="9"/>
        <v>0</v>
      </c>
    </row>
    <row r="61" ht="30.0" customHeight="1">
      <c r="A61" s="47" t="s">
        <v>70</v>
      </c>
      <c r="B61" s="48"/>
      <c r="C61" s="41">
        <f>C60+C10+C9+C8</f>
        <v>23270501.73</v>
      </c>
      <c r="D61" s="41">
        <f>D60+D11</f>
        <v>0</v>
      </c>
    </row>
    <row r="62" ht="15.75" customHeight="1"/>
    <row r="63" ht="15.75" customHeight="1">
      <c r="A63" s="50" t="s">
        <v>71</v>
      </c>
    </row>
    <row r="64" ht="15.75" customHeight="1">
      <c r="A64" s="50" t="s">
        <v>72</v>
      </c>
    </row>
    <row r="65" ht="15.75" customHeight="1"/>
    <row r="66" ht="15.75" customHeight="1">
      <c r="C66" s="23"/>
    </row>
    <row r="67" ht="15.75" customHeight="1">
      <c r="D67" s="23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A6:A7"/>
    <mergeCell ref="B6:B7"/>
    <mergeCell ref="A60:B60"/>
    <mergeCell ref="A61:B61"/>
  </mergeCells>
  <printOptions/>
  <pageMargins bottom="0.35433070866141736" footer="0.0" header="0.0" left="0.7086614173228347" right="0.7086614173228347" top="0.5511811023622047"/>
  <pageSetup paperSize="9" orientation="landscape"/>
  <rowBreaks count="1" manualBreakCount="1">
    <brk id="46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2017-01-09T14:06:02Z</dcterms:created>
  <dc:creator>Elena Chiodini</dc:creator>
</cp:coreProperties>
</file>