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3 2025\"/>
    </mc:Choice>
  </mc:AlternateContent>
  <xr:revisionPtr revIDLastSave="0" documentId="13_ncr:1_{76794225-29B8-4F67-A296-357BA4598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  <sheet name="2024" sheetId="3" r:id="rId2"/>
    <sheet name="2025" sheetId="2" r:id="rId3"/>
  </sheets>
  <definedNames>
    <definedName name="_xlnm.Print_Titles" localSheetId="0">'2023'!$A:$B,'2023'!$5:$10</definedName>
    <definedName name="_xlnm.Print_Titles" localSheetId="1">'2024'!$A:$B,'2024'!$5:$10</definedName>
    <definedName name="_xlnm.Print_Titles" localSheetId="2">'2025'!$A:$B,'2025'!$5:$10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H55" i="2"/>
  <c r="G55" i="2"/>
  <c r="F55" i="2"/>
  <c r="E55" i="2"/>
  <c r="L55" i="2" s="1"/>
  <c r="D55" i="2"/>
  <c r="K55" i="2" s="1"/>
  <c r="C55" i="2"/>
  <c r="J55" i="2" s="1"/>
  <c r="L54" i="2"/>
  <c r="K54" i="2"/>
  <c r="J54" i="2"/>
  <c r="L53" i="2"/>
  <c r="K53" i="2"/>
  <c r="J53" i="2"/>
  <c r="K46" i="2"/>
  <c r="J46" i="2"/>
  <c r="K45" i="2"/>
  <c r="J45" i="2"/>
  <c r="K44" i="2"/>
  <c r="J44" i="2"/>
  <c r="K43" i="2"/>
  <c r="J43" i="2"/>
  <c r="K42" i="2"/>
  <c r="J42" i="2"/>
  <c r="L41" i="2"/>
  <c r="K41" i="2"/>
  <c r="J41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1" i="2"/>
  <c r="J31" i="2"/>
  <c r="H31" i="2"/>
  <c r="G31" i="2"/>
  <c r="K31" i="2" s="1"/>
  <c r="F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I23" i="2"/>
  <c r="I57" i="2" s="1"/>
  <c r="H23" i="2"/>
  <c r="H57" i="2" s="1"/>
  <c r="G23" i="2"/>
  <c r="G57" i="2" s="1"/>
  <c r="F23" i="2"/>
  <c r="F57" i="2" s="1"/>
  <c r="E23" i="2"/>
  <c r="L23" i="2" s="1"/>
  <c r="L57" i="2" s="1"/>
  <c r="D23" i="2"/>
  <c r="D57" i="2" s="1"/>
  <c r="C23" i="2"/>
  <c r="C57" i="2" s="1"/>
  <c r="J57" i="2" s="1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E57" i="3"/>
  <c r="H55" i="3"/>
  <c r="G55" i="3"/>
  <c r="F55" i="3"/>
  <c r="F57" i="3" s="1"/>
  <c r="E55" i="3"/>
  <c r="L55" i="3" s="1"/>
  <c r="D55" i="3"/>
  <c r="K55" i="3" s="1"/>
  <c r="C55" i="3"/>
  <c r="J55" i="3" s="1"/>
  <c r="L54" i="3"/>
  <c r="K54" i="3"/>
  <c r="J54" i="3"/>
  <c r="L53" i="3"/>
  <c r="K53" i="3"/>
  <c r="J53" i="3"/>
  <c r="K46" i="3"/>
  <c r="J46" i="3"/>
  <c r="K45" i="3"/>
  <c r="J45" i="3"/>
  <c r="K44" i="3"/>
  <c r="J44" i="3"/>
  <c r="K43" i="3"/>
  <c r="J43" i="3"/>
  <c r="K42" i="3"/>
  <c r="J42" i="3"/>
  <c r="L41" i="3"/>
  <c r="K41" i="3"/>
  <c r="J41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K31" i="3"/>
  <c r="J31" i="3"/>
  <c r="H31" i="3"/>
  <c r="L31" i="3" s="1"/>
  <c r="G31" i="3"/>
  <c r="F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I23" i="3"/>
  <c r="I57" i="3" s="1"/>
  <c r="H23" i="3"/>
  <c r="H57" i="3" s="1"/>
  <c r="G23" i="3"/>
  <c r="G57" i="3" s="1"/>
  <c r="F23" i="3"/>
  <c r="E23" i="3"/>
  <c r="L23" i="3" s="1"/>
  <c r="D23" i="3"/>
  <c r="D57" i="3" s="1"/>
  <c r="C23" i="3"/>
  <c r="C57" i="3" s="1"/>
  <c r="J57" i="3" s="1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K57" i="1"/>
  <c r="J57" i="1"/>
  <c r="I57" i="1"/>
  <c r="L57" i="1"/>
  <c r="E57" i="1"/>
  <c r="L54" i="1"/>
  <c r="L55" i="1"/>
  <c r="K55" i="1"/>
  <c r="J54" i="1"/>
  <c r="J55" i="1"/>
  <c r="L53" i="1"/>
  <c r="K53" i="1"/>
  <c r="K54" i="1"/>
  <c r="J53" i="1"/>
  <c r="K42" i="1"/>
  <c r="K43" i="1"/>
  <c r="K44" i="1"/>
  <c r="K45" i="1"/>
  <c r="K46" i="1"/>
  <c r="J46" i="1"/>
  <c r="J43" i="1"/>
  <c r="J44" i="1"/>
  <c r="J45" i="1"/>
  <c r="J42" i="1"/>
  <c r="L41" i="1"/>
  <c r="K41" i="1"/>
  <c r="J41" i="1"/>
  <c r="L36" i="1"/>
  <c r="L37" i="1"/>
  <c r="L38" i="1"/>
  <c r="L35" i="1"/>
  <c r="K35" i="1"/>
  <c r="K36" i="1"/>
  <c r="K37" i="1"/>
  <c r="K38" i="1"/>
  <c r="J35" i="1"/>
  <c r="J36" i="1"/>
  <c r="J37" i="1"/>
  <c r="J38" i="1"/>
  <c r="K34" i="1"/>
  <c r="L34" i="1"/>
  <c r="J34" i="1"/>
  <c r="L31" i="1"/>
  <c r="L28" i="1"/>
  <c r="L29" i="1"/>
  <c r="L30" i="1"/>
  <c r="K28" i="1"/>
  <c r="K29" i="1"/>
  <c r="L27" i="1"/>
  <c r="K31" i="1"/>
  <c r="K27" i="1"/>
  <c r="K30" i="1"/>
  <c r="J27" i="1"/>
  <c r="J28" i="1"/>
  <c r="J29" i="1"/>
  <c r="J30" i="1"/>
  <c r="J31" i="1"/>
  <c r="K26" i="1"/>
  <c r="L26" i="1"/>
  <c r="J26" i="1"/>
  <c r="L21" i="1"/>
  <c r="L22" i="1"/>
  <c r="L23" i="1"/>
  <c r="L20" i="1"/>
  <c r="L17" i="1"/>
  <c r="L18" i="1"/>
  <c r="L19" i="1"/>
  <c r="K17" i="1"/>
  <c r="K18" i="1"/>
  <c r="K19" i="1"/>
  <c r="K20" i="1"/>
  <c r="K21" i="1"/>
  <c r="K22" i="1"/>
  <c r="K23" i="1"/>
  <c r="J17" i="1"/>
  <c r="J18" i="1"/>
  <c r="J19" i="1"/>
  <c r="J20" i="1"/>
  <c r="J21" i="1"/>
  <c r="J22" i="1"/>
  <c r="J23" i="1"/>
  <c r="L14" i="1"/>
  <c r="L15" i="1"/>
  <c r="L16" i="1"/>
  <c r="K14" i="1"/>
  <c r="K15" i="1"/>
  <c r="K16" i="1"/>
  <c r="J14" i="1"/>
  <c r="J15" i="1"/>
  <c r="J16" i="1"/>
  <c r="K13" i="1"/>
  <c r="L13" i="1"/>
  <c r="J13" i="1"/>
  <c r="C57" i="1"/>
  <c r="G57" i="1"/>
  <c r="H57" i="1"/>
  <c r="D57" i="1"/>
  <c r="F57" i="1"/>
  <c r="D55" i="1"/>
  <c r="E55" i="1"/>
  <c r="F55" i="1"/>
  <c r="G55" i="1"/>
  <c r="H55" i="1"/>
  <c r="C55" i="1"/>
  <c r="G31" i="1"/>
  <c r="H31" i="1"/>
  <c r="F31" i="1"/>
  <c r="H23" i="1"/>
  <c r="G23" i="1"/>
  <c r="F23" i="1"/>
  <c r="C23" i="1"/>
  <c r="D23" i="1"/>
  <c r="E23" i="1"/>
  <c r="I23" i="1"/>
  <c r="K57" i="2" l="1"/>
  <c r="J23" i="2"/>
  <c r="K23" i="2"/>
  <c r="K57" i="3"/>
  <c r="L57" i="3"/>
  <c r="J23" i="3"/>
  <c r="K23" i="3"/>
</calcChain>
</file>

<file path=xl/sharedStrings.xml><?xml version="1.0" encoding="utf-8"?>
<sst xmlns="http://schemas.openxmlformats.org/spreadsheetml/2006/main" count="189" uniqueCount="58">
  <si>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</si>
  <si>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</si>
  <si>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</si>
  <si>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</si>
  <si>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</si>
  <si>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</si>
  <si>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</si>
  <si>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</si>
  <si>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</si>
  <si>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</si>
  <si>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</si>
  <si>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</si>
  <si>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</si>
  <si>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</si>
  <si>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</si>
  <si>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</si>
  <si>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</si>
  <si>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</si>
  <si>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</si>
  <si>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</si>
  <si>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</si>
  <si>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</si>
  <si>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</si>
  <si>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</si>
  <si>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</si>
  <si>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</si>
  <si>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</si>
  <si>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</si>
  <si>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</si>
  <si>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</si>
  <si>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</si>
  <si>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</si>
  <si>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</si>
  <si>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</si>
  <si>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</si>
  <si>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</si>
  <si>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</si>
  <si>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</si>
  <si>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</si>
  <si>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</si>
  <si>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</si>
  <si>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</si>
  <si>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</si>
  <si>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</si>
  <si>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</si>
  <si>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</si>
  <si>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</si>
  <si>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</si>
  <si>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</si>
  <si>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BILANCIO DI PREVISIONE 2023-2025</t>
  </si>
  <si>
    <t>DATI PREVISIONALI ANNO 2023</t>
  </si>
  <si>
    <t>DATI PREVISIONALI ANNO 2025</t>
  </si>
  <si>
    <t>DATI PREVISIONALI ANNO 2024</t>
  </si>
  <si>
    <t>1.00</t>
  </si>
  <si>
    <t>BILANCIO E RISORSE FINANZIARIE, ORGANIZZAZIONE, RISORSE UMANE ESTRUMENTALI</t>
  </si>
  <si>
    <t>9.99</t>
  </si>
  <si>
    <t>DIREZIONE</t>
  </si>
  <si>
    <t>ARPAL 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</si>
</sst>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5" xfId="0" applyBorder="1"/>
    <xf numFmtId="43" fontId="0" fillId="0" borderId="6" xfId="1" applyFont="1" applyBorder="1"/>
    <xf numFmtId="43" fontId="0" fillId="0" borderId="0" xfId="1" applyFont="1"/>
    <xf numFmtId="43" fontId="0" fillId="0" borderId="5" xfId="1" applyFont="1" applyBorder="1"/>
    <xf numFmtId="43" fontId="0" fillId="0" borderId="0" xfId="0" applyNumberFormat="1"/>
    <xf numFmtId="43" fontId="0" fillId="0" borderId="5" xfId="1" applyFont="1" applyBorder="1" applyAlignment="1">
      <alignment wrapText="1"/>
    </xf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Alignment="1">
      <alignment vertical="top"/>
    </xf>
    <xf numFmtId="164" fontId="0" fillId="0" borderId="0" xfId="0" applyNumberFormat="1"/>
    <xf numFmtId="43" fontId="3" fillId="0" borderId="1" xfId="1" applyFont="1" applyFill="1" applyBorder="1"/>
    <xf numFmtId="43" fontId="0" fillId="0" borderId="2" xfId="1" applyFont="1" applyFill="1" applyBorder="1"/>
    <xf numFmtId="43" fontId="0" fillId="0" borderId="1" xfId="1" applyFont="1" applyFill="1" applyBorder="1"/>
    <xf numFmtId="43" fontId="3" fillId="0" borderId="1" xfId="1" applyFont="1" applyFill="1" applyBorder="1" applyAlignment="1">
      <alignment vertical="top"/>
    </xf>
    <xf numFmtId="43" fontId="1" fillId="0" borderId="1" xfId="0" applyNumberFormat="1" applyFont="1" applyBorder="1"/>
    <xf numFmtId="43" fontId="1" fillId="0" borderId="1" xfId="1" applyFont="1" applyFill="1" applyBorder="1"/>
    <xf numFmtId="43" fontId="1" fillId="0" borderId="1" xfId="1" applyFont="1" applyFill="1" applyBorder="1" applyAlignment="1">
      <alignment vertical="center"/>
    </xf>
    <xf numFmtId="0" fontId="4" fillId="0" borderId="0" xfId="0" applyFont="1"/>
    <xf numFmtId="43" fontId="3" fillId="0" borderId="1" xfId="1" applyFont="1" applyFill="1" applyBorder="1" applyAlignment="1">
      <alignment horizontal="right" vertical="top"/>
    </xf>
    <xf numFmtId="43" fontId="1" fillId="0" borderId="2" xfId="1" applyFont="1" applyFill="1" applyBorder="1"/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 wrapText="1"/>
    </xf>
    <xf numFmtId="43" fontId="1" fillId="0" borderId="7" xfId="1" applyFont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43" fontId="2" fillId="0" borderId="4" xfId="1" applyFont="1" applyFill="1" applyBorder="1" applyAlignment="1">
      <alignment horizontal="center" wrapText="1"/>
    </xf>
    <xf numFmtId="43" fontId="0" fillId="2" borderId="2" xfId="1" applyFont="1" applyFill="1" applyBorder="1"/>
    <xf numFmtId="43" fontId="0" fillId="2" borderId="1" xfId="1" applyFont="1" applyFill="1" applyBorder="1"/>
    <xf numFmtId="43" fontId="0" fillId="2" borderId="3" xfId="1" applyFont="1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42" workbookViewId="0">
      <pane xSplit="2" topLeftCell="C1" activePane="topRight" state="frozen"/>
      <selection activeCell="A4" sqref="A4"/>
      <selection pane="topRight" activeCell="I74" sqref="I74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1.5703125" bestFit="1" customWidth="1"/>
    <col min="8" max="8" width="14.28515625" bestFit="1" customWidth="1"/>
    <col min="9" max="9" width="17.5703125" bestFit="1" customWidth="1"/>
    <col min="10" max="10" width="16.85546875" bestFit="1" customWidth="1"/>
    <col min="11" max="11" width="15.140625" customWidth="1"/>
    <col min="12" max="12" width="16.85546875" bestFit="1" customWidth="1"/>
  </cols>
  <sheetData>
    <row r="1" spans="1:12" s="28" customFormat="1" x14ac:dyDescent="0.25">
      <c r="A1" s="28" t="s">
        <v>49</v>
      </c>
    </row>
    <row r="2" spans="1:12" s="28" customFormat="1" x14ac:dyDescent="0.25">
      <c r="A2" s="28" t="s">
        <v>57</v>
      </c>
    </row>
    <row r="3" spans="1:12" s="28" customFormat="1" x14ac:dyDescent="0.25">
      <c r="A3" s="28" t="s">
        <v>46</v>
      </c>
    </row>
    <row r="4" spans="1:12" s="28" customFormat="1" x14ac:dyDescent="0.25"/>
    <row r="5" spans="1:12" s="28" customFormat="1" x14ac:dyDescent="0.25">
      <c r="A5" s="28" t="s">
        <v>47</v>
      </c>
    </row>
    <row r="6" spans="1:12" s="28" customFormat="1" x14ac:dyDescent="0.25">
      <c r="A6" s="28" t="s">
        <v>50</v>
      </c>
    </row>
    <row r="7" spans="1:12" x14ac:dyDescent="0.25">
      <c r="A7" s="41" t="s">
        <v>3</v>
      </c>
      <c r="B7" s="42"/>
      <c r="C7" s="46" t="s">
        <v>53</v>
      </c>
      <c r="D7" s="46"/>
      <c r="E7" s="47"/>
      <c r="F7" s="46" t="s">
        <v>55</v>
      </c>
      <c r="G7" s="46"/>
      <c r="H7" s="47"/>
      <c r="I7" s="33" t="s">
        <v>43</v>
      </c>
      <c r="J7" s="35" t="s">
        <v>44</v>
      </c>
      <c r="K7" s="36"/>
      <c r="L7" s="37"/>
    </row>
    <row r="8" spans="1:12" ht="31.5" customHeight="1" x14ac:dyDescent="0.25">
      <c r="A8" s="43"/>
      <c r="B8" s="44"/>
      <c r="C8" s="49" t="s">
        <v>54</v>
      </c>
      <c r="D8" s="50"/>
      <c r="E8" s="51"/>
      <c r="F8" s="48" t="s">
        <v>56</v>
      </c>
      <c r="G8" s="46"/>
      <c r="H8" s="47"/>
      <c r="I8" s="34"/>
      <c r="J8" s="38"/>
      <c r="K8" s="39"/>
      <c r="L8" s="40"/>
    </row>
    <row r="9" spans="1:12" x14ac:dyDescent="0.25">
      <c r="A9" s="43"/>
      <c r="B9" s="44"/>
      <c r="C9" s="31" t="s">
        <v>0</v>
      </c>
      <c r="D9" s="32"/>
      <c r="E9" s="14" t="s">
        <v>1</v>
      </c>
      <c r="F9" s="31" t="s">
        <v>0</v>
      </c>
      <c r="G9" s="32"/>
      <c r="H9" s="14" t="s">
        <v>1</v>
      </c>
      <c r="I9" s="14" t="s">
        <v>0</v>
      </c>
      <c r="J9" s="31" t="s">
        <v>0</v>
      </c>
      <c r="K9" s="32"/>
      <c r="L9" s="14" t="s">
        <v>1</v>
      </c>
    </row>
    <row r="10" spans="1:12" ht="60" x14ac:dyDescent="0.25">
      <c r="A10" s="45"/>
      <c r="B10" s="44"/>
      <c r="C10" s="13"/>
      <c r="D10" s="16" t="s">
        <v>2</v>
      </c>
      <c r="E10" s="12"/>
      <c r="F10" s="13"/>
      <c r="G10" s="16" t="s">
        <v>2</v>
      </c>
      <c r="H10" s="12"/>
      <c r="I10" s="12"/>
      <c r="J10" s="13"/>
      <c r="K10" s="16" t="s">
        <v>2</v>
      </c>
      <c r="L10" s="12"/>
    </row>
    <row r="11" spans="1:12" x14ac:dyDescent="0.25">
      <c r="A11" s="11"/>
      <c r="B11" s="6" t="s">
        <v>4</v>
      </c>
      <c r="C11" s="52"/>
      <c r="D11" s="53"/>
      <c r="E11" s="53"/>
      <c r="F11" s="52"/>
      <c r="G11" s="53"/>
      <c r="H11" s="53"/>
      <c r="I11" s="54"/>
      <c r="J11" s="17"/>
      <c r="K11" s="17">
        <v>0</v>
      </c>
      <c r="L11" s="18">
        <v>0</v>
      </c>
    </row>
    <row r="12" spans="1:12" x14ac:dyDescent="0.25">
      <c r="A12" s="3"/>
      <c r="B12" s="3" t="s">
        <v>5</v>
      </c>
      <c r="C12" s="21"/>
      <c r="D12" s="21"/>
      <c r="E12" s="21"/>
      <c r="F12" s="21"/>
      <c r="G12" s="21"/>
      <c r="H12" s="21"/>
      <c r="I12" s="21"/>
      <c r="J12" s="22">
        <v>0</v>
      </c>
      <c r="K12" s="22">
        <v>0</v>
      </c>
      <c r="L12" s="23">
        <v>0</v>
      </c>
    </row>
    <row r="13" spans="1:12" x14ac:dyDescent="0.25">
      <c r="A13" s="1">
        <v>101</v>
      </c>
      <c r="B13" s="1" t="s">
        <v>6</v>
      </c>
      <c r="C13" s="24">
        <v>7848872.1699999999</v>
      </c>
      <c r="D13" s="24">
        <v>0</v>
      </c>
      <c r="E13" s="24">
        <v>7921218.7699999996</v>
      </c>
      <c r="F13" s="24">
        <v>32556</v>
      </c>
      <c r="G13" s="24">
        <v>0</v>
      </c>
      <c r="H13" s="29">
        <v>160273.42000000001</v>
      </c>
      <c r="I13" s="24">
        <v>0</v>
      </c>
      <c r="J13" s="22">
        <f>C13+F13</f>
        <v>7881428.1699999999</v>
      </c>
      <c r="K13" s="22">
        <f t="shared" ref="K13:L23" si="0">D13+G13</f>
        <v>0</v>
      </c>
      <c r="L13" s="23">
        <f t="shared" si="0"/>
        <v>8081492.1899999995</v>
      </c>
    </row>
    <row r="14" spans="1:12" x14ac:dyDescent="0.25">
      <c r="A14" s="1">
        <v>102</v>
      </c>
      <c r="B14" s="1" t="s">
        <v>7</v>
      </c>
      <c r="C14" s="24">
        <v>520674.33</v>
      </c>
      <c r="D14" s="24">
        <v>0</v>
      </c>
      <c r="E14" s="24">
        <v>521327.04</v>
      </c>
      <c r="F14" s="24">
        <v>8432</v>
      </c>
      <c r="G14" s="24">
        <v>0</v>
      </c>
      <c r="H14" s="29">
        <v>19756.509999999998</v>
      </c>
      <c r="I14" s="24">
        <v>0</v>
      </c>
      <c r="J14" s="22">
        <f t="shared" ref="J14:J23" si="1">C14+F14</f>
        <v>529106.33000000007</v>
      </c>
      <c r="K14" s="22">
        <f t="shared" si="0"/>
        <v>0</v>
      </c>
      <c r="L14" s="23">
        <f t="shared" si="0"/>
        <v>541083.54999999993</v>
      </c>
    </row>
    <row r="15" spans="1:12" x14ac:dyDescent="0.25">
      <c r="A15" s="1">
        <v>103</v>
      </c>
      <c r="B15" s="1" t="s">
        <v>8</v>
      </c>
      <c r="C15" s="24">
        <v>97100</v>
      </c>
      <c r="D15" s="24">
        <v>0</v>
      </c>
      <c r="E15" s="24">
        <v>110413.39</v>
      </c>
      <c r="F15" s="24">
        <v>1151518.27</v>
      </c>
      <c r="G15" s="24">
        <v>24674.35</v>
      </c>
      <c r="H15" s="24">
        <v>1922684.47</v>
      </c>
      <c r="I15" s="24">
        <v>0</v>
      </c>
      <c r="J15" s="22">
        <f t="shared" si="1"/>
        <v>1248618.27</v>
      </c>
      <c r="K15" s="22">
        <f t="shared" si="0"/>
        <v>24674.35</v>
      </c>
      <c r="L15" s="23">
        <f t="shared" si="0"/>
        <v>2033097.8599999999</v>
      </c>
    </row>
    <row r="16" spans="1:12" x14ac:dyDescent="0.25">
      <c r="A16" s="1">
        <v>104</v>
      </c>
      <c r="B16" s="1" t="s">
        <v>9</v>
      </c>
      <c r="C16" s="24">
        <v>0</v>
      </c>
      <c r="D16" s="24">
        <v>0</v>
      </c>
      <c r="E16" s="24">
        <v>0</v>
      </c>
      <c r="F16" s="24">
        <v>1783060.55</v>
      </c>
      <c r="G16" s="24">
        <v>204867</v>
      </c>
      <c r="H16" s="24">
        <v>17303914.57</v>
      </c>
      <c r="I16" s="24">
        <v>0</v>
      </c>
      <c r="J16" s="22">
        <f t="shared" si="1"/>
        <v>1783060.55</v>
      </c>
      <c r="K16" s="22">
        <f t="shared" si="0"/>
        <v>204867</v>
      </c>
      <c r="L16" s="23">
        <f t="shared" si="0"/>
        <v>17303914.57</v>
      </c>
    </row>
    <row r="17" spans="1:12" x14ac:dyDescent="0.25">
      <c r="A17" s="1">
        <v>105</v>
      </c>
      <c r="B17" s="1" t="s">
        <v>13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2">
        <f t="shared" si="1"/>
        <v>0</v>
      </c>
      <c r="K17" s="22">
        <f t="shared" si="0"/>
        <v>0</v>
      </c>
      <c r="L17" s="23">
        <f t="shared" si="0"/>
        <v>0</v>
      </c>
    </row>
    <row r="18" spans="1:12" x14ac:dyDescent="0.25">
      <c r="A18" s="1">
        <v>106</v>
      </c>
      <c r="B18" s="1" t="s">
        <v>14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2">
        <f t="shared" si="1"/>
        <v>0</v>
      </c>
      <c r="K18" s="22">
        <f t="shared" si="0"/>
        <v>0</v>
      </c>
      <c r="L18" s="23">
        <f t="shared" si="0"/>
        <v>0</v>
      </c>
    </row>
    <row r="19" spans="1:12" x14ac:dyDescent="0.25">
      <c r="A19" s="1">
        <v>107</v>
      </c>
      <c r="B19" s="1" t="s">
        <v>10</v>
      </c>
      <c r="C19" s="24">
        <v>0</v>
      </c>
      <c r="D19" s="24">
        <v>0</v>
      </c>
      <c r="E19" s="24"/>
      <c r="F19" s="24">
        <v>0</v>
      </c>
      <c r="G19" s="24">
        <v>0</v>
      </c>
      <c r="H19" s="24">
        <v>0</v>
      </c>
      <c r="I19" s="24">
        <v>0</v>
      </c>
      <c r="J19" s="22">
        <f t="shared" si="1"/>
        <v>0</v>
      </c>
      <c r="K19" s="22">
        <f t="shared" si="0"/>
        <v>0</v>
      </c>
      <c r="L19" s="23">
        <f t="shared" si="0"/>
        <v>0</v>
      </c>
    </row>
    <row r="20" spans="1:12" x14ac:dyDescent="0.25">
      <c r="A20" s="1">
        <v>108</v>
      </c>
      <c r="B20" s="1" t="s">
        <v>16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2">
        <f t="shared" si="1"/>
        <v>0</v>
      </c>
      <c r="K20" s="22">
        <f t="shared" si="0"/>
        <v>0</v>
      </c>
      <c r="L20" s="23">
        <f>E20+H20</f>
        <v>0</v>
      </c>
    </row>
    <row r="21" spans="1:12" x14ac:dyDescent="0.25">
      <c r="A21" s="1">
        <v>109</v>
      </c>
      <c r="B21" s="1" t="s">
        <v>11</v>
      </c>
      <c r="C21" s="24">
        <v>41000</v>
      </c>
      <c r="D21" s="24">
        <v>0</v>
      </c>
      <c r="E21" s="24">
        <v>92151.78</v>
      </c>
      <c r="F21" s="24">
        <v>0</v>
      </c>
      <c r="G21" s="24">
        <v>0</v>
      </c>
      <c r="H21" s="24">
        <v>0</v>
      </c>
      <c r="I21" s="24">
        <v>0</v>
      </c>
      <c r="J21" s="22">
        <f t="shared" si="1"/>
        <v>41000</v>
      </c>
      <c r="K21" s="22">
        <f t="shared" si="0"/>
        <v>0</v>
      </c>
      <c r="L21" s="23">
        <f t="shared" ref="L21:L23" si="2">E21+H21</f>
        <v>92151.78</v>
      </c>
    </row>
    <row r="22" spans="1:12" x14ac:dyDescent="0.25">
      <c r="A22" s="1">
        <v>110</v>
      </c>
      <c r="B22" s="1" t="s">
        <v>12</v>
      </c>
      <c r="C22" s="24">
        <v>732174.22</v>
      </c>
      <c r="D22" s="24">
        <v>0</v>
      </c>
      <c r="E22" s="24">
        <v>3682255.46</v>
      </c>
      <c r="F22" s="24">
        <v>39000</v>
      </c>
      <c r="G22" s="24">
        <v>0</v>
      </c>
      <c r="H22" s="24">
        <v>24331.49</v>
      </c>
      <c r="I22" s="24">
        <v>0</v>
      </c>
      <c r="J22" s="22">
        <f t="shared" si="1"/>
        <v>771174.22</v>
      </c>
      <c r="K22" s="22">
        <f t="shared" si="0"/>
        <v>0</v>
      </c>
      <c r="L22" s="23">
        <f t="shared" si="2"/>
        <v>3706586.95</v>
      </c>
    </row>
    <row r="23" spans="1:12" s="10" customFormat="1" x14ac:dyDescent="0.25">
      <c r="A23" s="3">
        <v>100</v>
      </c>
      <c r="B23" s="3" t="s">
        <v>17</v>
      </c>
      <c r="C23" s="25">
        <f>SUM(C13:C22)</f>
        <v>9239820.7200000007</v>
      </c>
      <c r="D23" s="25">
        <f t="shared" ref="D23:I23" si="3">SUM(D13:D22)</f>
        <v>0</v>
      </c>
      <c r="E23" s="25">
        <f t="shared" si="3"/>
        <v>12327366.439999998</v>
      </c>
      <c r="F23" s="25">
        <f>SUM(F13:F22)</f>
        <v>3014566.8200000003</v>
      </c>
      <c r="G23" s="25">
        <f>SUM(G13:G22)</f>
        <v>229541.35</v>
      </c>
      <c r="H23" s="25">
        <f>SUM(H13:H22)</f>
        <v>19430960.459999997</v>
      </c>
      <c r="I23" s="25">
        <f t="shared" si="3"/>
        <v>0</v>
      </c>
      <c r="J23" s="30">
        <f t="shared" si="1"/>
        <v>12254387.540000001</v>
      </c>
      <c r="K23" s="30">
        <f t="shared" si="0"/>
        <v>229541.35</v>
      </c>
      <c r="L23" s="26">
        <f t="shared" si="2"/>
        <v>31758326.899999995</v>
      </c>
    </row>
    <row r="24" spans="1:12" x14ac:dyDescent="0.25">
      <c r="A24" s="1"/>
      <c r="B24" s="1"/>
      <c r="C24" s="6"/>
      <c r="D24" s="6"/>
      <c r="E24" s="6"/>
      <c r="F24" s="6"/>
      <c r="G24" s="6"/>
      <c r="H24" s="6"/>
      <c r="I24" s="6"/>
      <c r="J24" s="21"/>
      <c r="K24" s="21"/>
      <c r="L24" s="21"/>
    </row>
    <row r="25" spans="1:12" x14ac:dyDescent="0.25">
      <c r="A25" s="1"/>
      <c r="B25" s="3" t="s">
        <v>15</v>
      </c>
      <c r="C25" s="6"/>
      <c r="D25" s="6"/>
      <c r="E25" s="6"/>
      <c r="F25" s="6"/>
      <c r="G25" s="6"/>
      <c r="H25" s="6"/>
      <c r="I25" s="6"/>
      <c r="J25" s="21"/>
      <c r="K25" s="21"/>
      <c r="L25" s="21"/>
    </row>
    <row r="26" spans="1:12" x14ac:dyDescent="0.25">
      <c r="A26" s="1">
        <v>201</v>
      </c>
      <c r="B26" s="1" t="s">
        <v>42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2">
        <f t="shared" ref="J26:J31" si="4">C26+F26</f>
        <v>0</v>
      </c>
      <c r="K26" s="22">
        <f t="shared" ref="K26:L31" si="5">D26+G26</f>
        <v>0</v>
      </c>
      <c r="L26" s="23">
        <f t="shared" ref="L26" si="6">E26+H26</f>
        <v>0</v>
      </c>
    </row>
    <row r="27" spans="1:12" x14ac:dyDescent="0.25">
      <c r="A27" s="1">
        <v>202</v>
      </c>
      <c r="B27" s="1" t="s">
        <v>38</v>
      </c>
      <c r="C27" s="24">
        <v>0</v>
      </c>
      <c r="D27" s="24">
        <v>0</v>
      </c>
      <c r="E27" s="24">
        <v>0</v>
      </c>
      <c r="F27" s="24">
        <v>42853.94</v>
      </c>
      <c r="G27" s="24">
        <v>8211.4699999999993</v>
      </c>
      <c r="H27" s="24">
        <v>270573</v>
      </c>
      <c r="I27" s="24">
        <v>0</v>
      </c>
      <c r="J27" s="22">
        <f t="shared" si="4"/>
        <v>42853.94</v>
      </c>
      <c r="K27" s="22">
        <f t="shared" si="5"/>
        <v>8211.4699999999993</v>
      </c>
      <c r="L27" s="23">
        <f t="shared" si="5"/>
        <v>270573</v>
      </c>
    </row>
    <row r="28" spans="1:12" x14ac:dyDescent="0.25">
      <c r="A28" s="1">
        <v>203</v>
      </c>
      <c r="B28" s="1" t="s">
        <v>39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2">
        <f t="shared" si="4"/>
        <v>0</v>
      </c>
      <c r="K28" s="22">
        <f t="shared" si="5"/>
        <v>0</v>
      </c>
      <c r="L28" s="23">
        <f t="shared" si="5"/>
        <v>0</v>
      </c>
    </row>
    <row r="29" spans="1:12" x14ac:dyDescent="0.25">
      <c r="A29" s="1">
        <v>204</v>
      </c>
      <c r="B29" s="1" t="s">
        <v>40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2">
        <f t="shared" si="4"/>
        <v>0</v>
      </c>
      <c r="K29" s="22">
        <f t="shared" si="5"/>
        <v>0</v>
      </c>
      <c r="L29" s="23">
        <f t="shared" si="5"/>
        <v>0</v>
      </c>
    </row>
    <row r="30" spans="1:12" x14ac:dyDescent="0.25">
      <c r="A30" s="1">
        <v>205</v>
      </c>
      <c r="B30" s="1" t="s">
        <v>41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2">
        <f t="shared" si="4"/>
        <v>0</v>
      </c>
      <c r="K30" s="22">
        <f t="shared" si="5"/>
        <v>0</v>
      </c>
      <c r="L30" s="23">
        <f t="shared" si="5"/>
        <v>0</v>
      </c>
    </row>
    <row r="31" spans="1:12" s="10" customFormat="1" x14ac:dyDescent="0.25">
      <c r="A31" s="3">
        <v>200</v>
      </c>
      <c r="B31" s="3" t="s">
        <v>18</v>
      </c>
      <c r="C31" s="25">
        <v>0</v>
      </c>
      <c r="D31" s="25">
        <v>0</v>
      </c>
      <c r="E31" s="25">
        <v>0</v>
      </c>
      <c r="F31" s="25">
        <f>F27</f>
        <v>42853.94</v>
      </c>
      <c r="G31" s="25">
        <f t="shared" ref="G31:H31" si="7">G27</f>
        <v>8211.4699999999993</v>
      </c>
      <c r="H31" s="25">
        <f t="shared" si="7"/>
        <v>270573</v>
      </c>
      <c r="I31" s="25">
        <v>0</v>
      </c>
      <c r="J31" s="30">
        <f t="shared" si="4"/>
        <v>42853.94</v>
      </c>
      <c r="K31" s="30">
        <f t="shared" si="5"/>
        <v>8211.4699999999993</v>
      </c>
      <c r="L31" s="26">
        <f t="shared" si="5"/>
        <v>270573</v>
      </c>
    </row>
    <row r="32" spans="1:12" x14ac:dyDescent="0.25">
      <c r="A32" s="1"/>
      <c r="B32" s="1"/>
      <c r="C32" s="6"/>
      <c r="D32" s="6"/>
      <c r="E32" s="6"/>
      <c r="F32" s="6"/>
      <c r="G32" s="6"/>
      <c r="H32" s="6"/>
      <c r="I32" s="6"/>
      <c r="J32" s="21"/>
      <c r="K32" s="21"/>
      <c r="L32" s="21"/>
    </row>
    <row r="33" spans="1:12" ht="30" x14ac:dyDescent="0.25">
      <c r="A33" s="1"/>
      <c r="B33" s="4" t="s">
        <v>24</v>
      </c>
      <c r="C33" s="6"/>
      <c r="D33" s="6"/>
      <c r="E33" s="6"/>
      <c r="F33" s="6"/>
      <c r="G33" s="6"/>
      <c r="H33" s="6"/>
      <c r="I33" s="6"/>
      <c r="J33" s="21"/>
      <c r="K33" s="21"/>
      <c r="L33" s="21"/>
    </row>
    <row r="34" spans="1:12" x14ac:dyDescent="0.25">
      <c r="A34" s="1">
        <v>301</v>
      </c>
      <c r="B34" s="1" t="s">
        <v>23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2">
        <f t="shared" ref="J34:J38" si="8">C34+F34</f>
        <v>0</v>
      </c>
      <c r="K34" s="22">
        <f t="shared" ref="K34:L38" si="9">D34+G34</f>
        <v>0</v>
      </c>
      <c r="L34" s="23">
        <f t="shared" ref="L34" si="10">E34+H34</f>
        <v>0</v>
      </c>
    </row>
    <row r="35" spans="1:12" x14ac:dyDescent="0.25">
      <c r="A35" s="1">
        <v>302</v>
      </c>
      <c r="B35" s="1" t="s">
        <v>20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2">
        <f t="shared" si="8"/>
        <v>0</v>
      </c>
      <c r="K35" s="22">
        <f t="shared" si="9"/>
        <v>0</v>
      </c>
      <c r="L35" s="23">
        <f t="shared" si="9"/>
        <v>0</v>
      </c>
    </row>
    <row r="36" spans="1:12" x14ac:dyDescent="0.25">
      <c r="A36" s="1">
        <v>303</v>
      </c>
      <c r="B36" s="1" t="s">
        <v>21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2">
        <f t="shared" si="8"/>
        <v>0</v>
      </c>
      <c r="K36" s="22">
        <f t="shared" si="9"/>
        <v>0</v>
      </c>
      <c r="L36" s="23">
        <f t="shared" si="9"/>
        <v>0</v>
      </c>
    </row>
    <row r="37" spans="1:12" x14ac:dyDescent="0.25">
      <c r="A37" s="1">
        <v>304</v>
      </c>
      <c r="B37" s="1" t="s">
        <v>22</v>
      </c>
      <c r="C37" s="24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2">
        <f t="shared" si="8"/>
        <v>0</v>
      </c>
      <c r="K37" s="22">
        <f t="shared" si="9"/>
        <v>0</v>
      </c>
      <c r="L37" s="23">
        <f t="shared" si="9"/>
        <v>0</v>
      </c>
    </row>
    <row r="38" spans="1:12" s="10" customFormat="1" x14ac:dyDescent="0.25">
      <c r="A38" s="3">
        <v>300</v>
      </c>
      <c r="B38" s="3" t="s">
        <v>19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2">
        <f t="shared" si="8"/>
        <v>0</v>
      </c>
      <c r="K38" s="22">
        <f t="shared" si="9"/>
        <v>0</v>
      </c>
      <c r="L38" s="23">
        <f t="shared" si="9"/>
        <v>0</v>
      </c>
    </row>
    <row r="39" spans="1:12" x14ac:dyDescent="0.25">
      <c r="A39" s="1"/>
      <c r="B39" s="1"/>
      <c r="C39" s="6"/>
      <c r="D39" s="6"/>
      <c r="E39" s="6"/>
      <c r="F39" s="6"/>
      <c r="G39" s="6"/>
      <c r="H39" s="6"/>
      <c r="I39" s="6"/>
      <c r="J39" s="21"/>
      <c r="K39" s="21"/>
      <c r="L39" s="21"/>
    </row>
    <row r="40" spans="1:12" x14ac:dyDescent="0.25">
      <c r="A40" s="1"/>
      <c r="B40" s="4" t="s">
        <v>25</v>
      </c>
      <c r="C40" s="6"/>
      <c r="D40" s="6"/>
      <c r="E40" s="6"/>
      <c r="F40" s="6"/>
      <c r="G40" s="6"/>
      <c r="H40" s="6"/>
      <c r="I40" s="6"/>
      <c r="J40" s="21"/>
      <c r="K40" s="21"/>
      <c r="L40" s="21"/>
    </row>
    <row r="41" spans="1:12" x14ac:dyDescent="0.25">
      <c r="A41" s="1">
        <v>401</v>
      </c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2">
        <f>C41+F41</f>
        <v>0</v>
      </c>
      <c r="K41" s="22">
        <f>D41+G41</f>
        <v>0</v>
      </c>
      <c r="L41" s="23">
        <f>E41+H41</f>
        <v>0</v>
      </c>
    </row>
    <row r="42" spans="1:12" x14ac:dyDescent="0.25">
      <c r="A42" s="1">
        <v>402</v>
      </c>
      <c r="B42" s="5" t="s">
        <v>28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2">
        <f>C42+F42</f>
        <v>0</v>
      </c>
      <c r="K42" s="22">
        <f t="shared" ref="K42:K46" si="11">D42+G42</f>
        <v>0</v>
      </c>
      <c r="L42" s="23">
        <v>0</v>
      </c>
    </row>
    <row r="43" spans="1:12" ht="30" x14ac:dyDescent="0.25">
      <c r="A43" s="1">
        <v>403</v>
      </c>
      <c r="B43" s="5" t="s">
        <v>27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2">
        <f t="shared" ref="J43:J46" si="12">C43+F43</f>
        <v>0</v>
      </c>
      <c r="K43" s="22">
        <f t="shared" si="11"/>
        <v>0</v>
      </c>
      <c r="L43" s="23">
        <v>0</v>
      </c>
    </row>
    <row r="44" spans="1:12" x14ac:dyDescent="0.25">
      <c r="A44" s="1">
        <v>404</v>
      </c>
      <c r="B44" s="5" t="s">
        <v>29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2">
        <f t="shared" si="12"/>
        <v>0</v>
      </c>
      <c r="K44" s="22">
        <f t="shared" si="11"/>
        <v>0</v>
      </c>
      <c r="L44" s="23">
        <v>0</v>
      </c>
    </row>
    <row r="45" spans="1:12" x14ac:dyDescent="0.25">
      <c r="A45" s="1">
        <v>405</v>
      </c>
      <c r="B45" s="5" t="s">
        <v>48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2">
        <f t="shared" si="12"/>
        <v>0</v>
      </c>
      <c r="K45" s="22">
        <f t="shared" si="11"/>
        <v>0</v>
      </c>
      <c r="L45" s="23">
        <v>0</v>
      </c>
    </row>
    <row r="46" spans="1:12" s="10" customFormat="1" x14ac:dyDescent="0.25">
      <c r="A46" s="3">
        <v>400</v>
      </c>
      <c r="B46" s="4" t="s">
        <v>26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2">
        <f t="shared" si="12"/>
        <v>0</v>
      </c>
      <c r="K46" s="22">
        <f t="shared" si="11"/>
        <v>0</v>
      </c>
      <c r="L46" s="23">
        <v>0</v>
      </c>
    </row>
    <row r="47" spans="1:12" x14ac:dyDescent="0.25">
      <c r="A47" s="1"/>
      <c r="B47" s="5"/>
      <c r="C47" s="6"/>
      <c r="D47" s="6"/>
      <c r="E47" s="6"/>
      <c r="F47" s="6"/>
      <c r="G47" s="6"/>
      <c r="H47" s="6"/>
      <c r="I47" s="6"/>
      <c r="J47" s="21"/>
      <c r="K47" s="21"/>
      <c r="L47" s="21"/>
    </row>
    <row r="48" spans="1:12" ht="30" x14ac:dyDescent="0.25">
      <c r="A48" s="1"/>
      <c r="B48" s="4" t="s">
        <v>31</v>
      </c>
      <c r="C48" s="6"/>
      <c r="D48" s="6"/>
      <c r="E48" s="6"/>
      <c r="F48" s="6"/>
      <c r="G48" s="6"/>
      <c r="H48" s="6"/>
      <c r="I48" s="6"/>
      <c r="J48" s="21"/>
      <c r="K48" s="21"/>
      <c r="L48" s="21"/>
    </row>
    <row r="49" spans="1:12" ht="30" x14ac:dyDescent="0.25">
      <c r="A49" s="1">
        <v>501</v>
      </c>
      <c r="B49" s="5" t="s">
        <v>32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1">
        <v>0</v>
      </c>
      <c r="K49" s="21">
        <v>0</v>
      </c>
      <c r="L49" s="21">
        <v>0</v>
      </c>
    </row>
    <row r="50" spans="1:12" s="10" customFormat="1" x14ac:dyDescent="0.25">
      <c r="A50" s="3">
        <v>500</v>
      </c>
      <c r="B50" s="4" t="s">
        <v>33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6">
        <v>0</v>
      </c>
      <c r="K50" s="26">
        <v>0</v>
      </c>
      <c r="L50" s="26">
        <v>0</v>
      </c>
    </row>
    <row r="51" spans="1:12" x14ac:dyDescent="0.25">
      <c r="A51" s="1"/>
      <c r="B51" s="5"/>
      <c r="C51" s="6"/>
      <c r="D51" s="6"/>
      <c r="E51" s="6"/>
      <c r="F51" s="6"/>
      <c r="G51" s="6"/>
      <c r="H51" s="6"/>
      <c r="I51" s="6"/>
      <c r="J51" s="21"/>
      <c r="K51" s="21"/>
      <c r="L51" s="21"/>
    </row>
    <row r="52" spans="1:12" x14ac:dyDescent="0.25">
      <c r="A52" s="1"/>
      <c r="B52" s="4" t="s">
        <v>34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5">
      <c r="A53" s="1">
        <v>701</v>
      </c>
      <c r="B53" s="5" t="s">
        <v>36</v>
      </c>
      <c r="C53" s="24">
        <v>7525000</v>
      </c>
      <c r="D53" s="24">
        <v>0</v>
      </c>
      <c r="E53" s="24">
        <v>7525000</v>
      </c>
      <c r="F53" s="24">
        <v>0</v>
      </c>
      <c r="G53" s="24">
        <v>0</v>
      </c>
      <c r="H53" s="24">
        <v>0</v>
      </c>
      <c r="I53" s="24">
        <v>0</v>
      </c>
      <c r="J53" s="22">
        <f>C53+F53</f>
        <v>7525000</v>
      </c>
      <c r="K53" s="22">
        <f>D53+G53</f>
        <v>0</v>
      </c>
      <c r="L53" s="23">
        <f>E53+H53</f>
        <v>7525000</v>
      </c>
    </row>
    <row r="54" spans="1:12" x14ac:dyDescent="0.25">
      <c r="A54" s="1">
        <v>702</v>
      </c>
      <c r="B54" s="5" t="s">
        <v>37</v>
      </c>
      <c r="C54" s="24">
        <v>132500</v>
      </c>
      <c r="D54" s="24">
        <v>0</v>
      </c>
      <c r="E54" s="24">
        <v>132500</v>
      </c>
      <c r="F54" s="24">
        <v>0</v>
      </c>
      <c r="G54" s="24">
        <v>0</v>
      </c>
      <c r="H54" s="24">
        <v>0</v>
      </c>
      <c r="I54" s="24">
        <v>0</v>
      </c>
      <c r="J54" s="22">
        <f t="shared" ref="J54:J55" si="13">C54+F54</f>
        <v>132500</v>
      </c>
      <c r="K54" s="22">
        <f t="shared" ref="K54" si="14">D54+G54</f>
        <v>0</v>
      </c>
      <c r="L54" s="23">
        <f t="shared" ref="L54:L55" si="15">E54+H54</f>
        <v>132500</v>
      </c>
    </row>
    <row r="55" spans="1:12" s="10" customFormat="1" x14ac:dyDescent="0.25">
      <c r="A55" s="3">
        <v>700</v>
      </c>
      <c r="B55" s="3" t="s">
        <v>35</v>
      </c>
      <c r="C55" s="26">
        <f>SUM(C53+C54)</f>
        <v>7657500</v>
      </c>
      <c r="D55" s="26">
        <f t="shared" ref="D55:H55" si="16">SUM(D53+D54)</f>
        <v>0</v>
      </c>
      <c r="E55" s="26">
        <f t="shared" si="16"/>
        <v>7657500</v>
      </c>
      <c r="F55" s="26">
        <f t="shared" si="16"/>
        <v>0</v>
      </c>
      <c r="G55" s="26">
        <f t="shared" si="16"/>
        <v>0</v>
      </c>
      <c r="H55" s="26">
        <f t="shared" si="16"/>
        <v>0</v>
      </c>
      <c r="I55" s="26">
        <v>0</v>
      </c>
      <c r="J55" s="30">
        <f t="shared" si="13"/>
        <v>7657500</v>
      </c>
      <c r="K55" s="30">
        <f>D55+G55</f>
        <v>0</v>
      </c>
      <c r="L55" s="26">
        <f t="shared" si="15"/>
        <v>7657500</v>
      </c>
    </row>
    <row r="56" spans="1:12" x14ac:dyDescent="0.25">
      <c r="A56" s="2"/>
      <c r="B56" s="2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9" customFormat="1" ht="29.25" customHeight="1" x14ac:dyDescent="0.25">
      <c r="A57" s="7"/>
      <c r="B57" s="8" t="s">
        <v>45</v>
      </c>
      <c r="C57" s="27">
        <f>SUM(C23+C31+C38+C46+C50+C55)</f>
        <v>16897320.719999999</v>
      </c>
      <c r="D57" s="27">
        <f t="shared" ref="D57:L57" si="17">SUM(D23+D31+D38+D46+D50+D55)</f>
        <v>0</v>
      </c>
      <c r="E57" s="27">
        <f>SUM(E23+E31+E38+E46+E50+E55)</f>
        <v>19984866.439999998</v>
      </c>
      <c r="F57" s="27">
        <f t="shared" si="17"/>
        <v>3057420.7600000002</v>
      </c>
      <c r="G57" s="27">
        <f>SUM(G23+G31+G38+G46+G50+G55)</f>
        <v>237752.82</v>
      </c>
      <c r="H57" s="27">
        <f t="shared" si="17"/>
        <v>19701533.459999997</v>
      </c>
      <c r="I57" s="27">
        <f t="shared" si="17"/>
        <v>0</v>
      </c>
      <c r="J57" s="27">
        <f>C57+F57</f>
        <v>19954741.48</v>
      </c>
      <c r="K57" s="27">
        <f>D57+G57</f>
        <v>237752.82</v>
      </c>
      <c r="L57" s="27">
        <f t="shared" si="17"/>
        <v>39686399.899999991</v>
      </c>
    </row>
    <row r="61" spans="1:12" x14ac:dyDescent="0.25">
      <c r="J61" s="13"/>
      <c r="K61" s="19"/>
      <c r="L61" s="13"/>
    </row>
    <row r="62" spans="1:12" x14ac:dyDescent="0.25">
      <c r="J62" s="20"/>
    </row>
    <row r="64" spans="1:12" x14ac:dyDescent="0.25">
      <c r="J64" s="15"/>
      <c r="L64" s="15"/>
    </row>
  </sheetData>
  <mergeCells count="10">
    <mergeCell ref="J9:K9"/>
    <mergeCell ref="I7:I8"/>
    <mergeCell ref="J7:L8"/>
    <mergeCell ref="A7:B10"/>
    <mergeCell ref="F7:H7"/>
    <mergeCell ref="F8:H8"/>
    <mergeCell ref="F9:G9"/>
    <mergeCell ref="C7:E7"/>
    <mergeCell ref="C8:E8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L58"/>
  <sheetViews>
    <sheetView topLeftCell="A9" workbookViewId="0">
      <pane xSplit="2" topLeftCell="C1" activePane="topRight" state="frozen"/>
      <selection activeCell="A4" sqref="A4"/>
      <selection pane="topRight" activeCell="I18" sqref="I18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1.28515625" bestFit="1" customWidth="1"/>
    <col min="8" max="8" width="14.28515625" bestFit="1" customWidth="1"/>
    <col min="9" max="9" width="17.5703125" bestFit="1" customWidth="1"/>
    <col min="10" max="10" width="16.85546875" bestFit="1" customWidth="1"/>
    <col min="11" max="11" width="18.7109375" customWidth="1"/>
    <col min="12" max="12" width="16.85546875" bestFit="1" customWidth="1"/>
  </cols>
  <sheetData>
    <row r="1" spans="1:12" s="28" customFormat="1" x14ac:dyDescent="0.25">
      <c r="A1" s="28" t="s">
        <v>49</v>
      </c>
    </row>
    <row r="2" spans="1:12" s="28" customFormat="1" ht="15" customHeight="1" x14ac:dyDescent="0.25">
      <c r="A2" s="28" t="s">
        <v>57</v>
      </c>
    </row>
    <row r="3" spans="1:12" s="28" customFormat="1" x14ac:dyDescent="0.25">
      <c r="A3" s="28" t="s">
        <v>46</v>
      </c>
    </row>
    <row r="4" spans="1:12" s="28" customFormat="1" ht="15" customHeight="1" x14ac:dyDescent="0.25"/>
    <row r="5" spans="1:12" s="28" customFormat="1" x14ac:dyDescent="0.25">
      <c r="A5" s="28" t="s">
        <v>47</v>
      </c>
    </row>
    <row r="6" spans="1:12" s="28" customFormat="1" ht="15" customHeight="1" x14ac:dyDescent="0.25">
      <c r="A6" s="28" t="s">
        <v>52</v>
      </c>
    </row>
    <row r="7" spans="1:12" x14ac:dyDescent="0.25">
      <c r="A7" s="41" t="s">
        <v>3</v>
      </c>
      <c r="B7" s="42"/>
      <c r="C7" s="46" t="s">
        <v>53</v>
      </c>
      <c r="D7" s="46"/>
      <c r="E7" s="47"/>
      <c r="F7" s="46" t="s">
        <v>55</v>
      </c>
      <c r="G7" s="46"/>
      <c r="H7" s="47"/>
      <c r="I7" s="33" t="s">
        <v>43</v>
      </c>
      <c r="J7" s="35" t="s">
        <v>44</v>
      </c>
      <c r="K7" s="36"/>
      <c r="L7" s="37"/>
    </row>
    <row r="8" spans="1:12" ht="31.5" customHeight="1" x14ac:dyDescent="0.25">
      <c r="A8" s="43"/>
      <c r="B8" s="44"/>
      <c r="C8" s="49" t="s">
        <v>54</v>
      </c>
      <c r="D8" s="50"/>
      <c r="E8" s="51"/>
      <c r="F8" s="48" t="s">
        <v>56</v>
      </c>
      <c r="G8" s="46"/>
      <c r="H8" s="47"/>
      <c r="I8" s="34"/>
      <c r="J8" s="38"/>
      <c r="K8" s="39"/>
      <c r="L8" s="40"/>
    </row>
    <row r="9" spans="1:12" x14ac:dyDescent="0.25">
      <c r="A9" s="43"/>
      <c r="B9" s="44"/>
      <c r="C9" s="31" t="s">
        <v>0</v>
      </c>
      <c r="D9" s="32"/>
      <c r="E9" s="14" t="s">
        <v>1</v>
      </c>
      <c r="F9" s="31" t="s">
        <v>0</v>
      </c>
      <c r="G9" s="32"/>
      <c r="H9" s="14" t="s">
        <v>1</v>
      </c>
      <c r="I9" s="14" t="s">
        <v>0</v>
      </c>
      <c r="J9" s="31" t="s">
        <v>0</v>
      </c>
      <c r="K9" s="32"/>
      <c r="L9" s="14" t="s">
        <v>1</v>
      </c>
    </row>
    <row r="10" spans="1:12" ht="60" x14ac:dyDescent="0.25">
      <c r="A10" s="45"/>
      <c r="B10" s="44"/>
      <c r="C10" s="13"/>
      <c r="D10" s="16" t="s">
        <v>2</v>
      </c>
      <c r="E10" s="12"/>
      <c r="F10" s="13"/>
      <c r="G10" s="16" t="s">
        <v>2</v>
      </c>
      <c r="H10" s="12"/>
      <c r="I10" s="12"/>
      <c r="J10" s="13"/>
      <c r="K10" s="16" t="s">
        <v>2</v>
      </c>
      <c r="L10" s="12"/>
    </row>
    <row r="11" spans="1:12" s="57" customFormat="1" x14ac:dyDescent="0.25">
      <c r="A11" s="55"/>
      <c r="B11" s="56" t="s">
        <v>4</v>
      </c>
      <c r="C11" s="52"/>
      <c r="D11" s="53"/>
      <c r="E11" s="53"/>
      <c r="F11" s="52"/>
      <c r="G11" s="53"/>
      <c r="H11" s="53"/>
      <c r="I11" s="54"/>
      <c r="J11" s="52"/>
      <c r="K11" s="52">
        <v>0</v>
      </c>
      <c r="L11" s="53">
        <v>0</v>
      </c>
    </row>
    <row r="12" spans="1:12" x14ac:dyDescent="0.25">
      <c r="A12" s="3"/>
      <c r="B12" s="3" t="s">
        <v>5</v>
      </c>
      <c r="C12" s="21"/>
      <c r="D12" s="21"/>
      <c r="E12" s="21"/>
      <c r="F12" s="21"/>
      <c r="G12" s="21"/>
      <c r="H12" s="21"/>
      <c r="I12" s="21"/>
      <c r="J12" s="22">
        <v>0</v>
      </c>
      <c r="K12" s="22">
        <v>0</v>
      </c>
      <c r="L12" s="23">
        <v>0</v>
      </c>
    </row>
    <row r="13" spans="1:12" x14ac:dyDescent="0.25">
      <c r="A13" s="1">
        <v>101</v>
      </c>
      <c r="B13" s="1" t="s">
        <v>6</v>
      </c>
      <c r="C13" s="24">
        <v>7848872.1699999999</v>
      </c>
      <c r="D13" s="24">
        <v>0</v>
      </c>
      <c r="E13" s="24">
        <v>7921218.7699999996</v>
      </c>
      <c r="F13" s="24">
        <v>32556</v>
      </c>
      <c r="G13" s="24">
        <v>0</v>
      </c>
      <c r="H13" s="29">
        <v>160273.42000000001</v>
      </c>
      <c r="I13" s="24">
        <v>0</v>
      </c>
      <c r="J13" s="22">
        <f>C13+F13</f>
        <v>7881428.1699999999</v>
      </c>
      <c r="K13" s="22">
        <f t="shared" ref="K13:L23" si="0">D13+G13</f>
        <v>0</v>
      </c>
      <c r="L13" s="23">
        <f t="shared" si="0"/>
        <v>8081492.1899999995</v>
      </c>
    </row>
    <row r="14" spans="1:12" x14ac:dyDescent="0.25">
      <c r="A14" s="1">
        <v>102</v>
      </c>
      <c r="B14" s="1" t="s">
        <v>7</v>
      </c>
      <c r="C14" s="24">
        <v>520674.33</v>
      </c>
      <c r="D14" s="24">
        <v>0</v>
      </c>
      <c r="E14" s="24">
        <v>521327.04</v>
      </c>
      <c r="F14" s="24">
        <v>8432</v>
      </c>
      <c r="G14" s="24">
        <v>0</v>
      </c>
      <c r="H14" s="29">
        <v>19756.509999999998</v>
      </c>
      <c r="I14" s="24">
        <v>0</v>
      </c>
      <c r="J14" s="22">
        <f t="shared" ref="J14:J23" si="1">C14+F14</f>
        <v>529106.33000000007</v>
      </c>
      <c r="K14" s="22">
        <f t="shared" si="0"/>
        <v>0</v>
      </c>
      <c r="L14" s="23">
        <f t="shared" si="0"/>
        <v>541083.54999999993</v>
      </c>
    </row>
    <row r="15" spans="1:12" x14ac:dyDescent="0.25">
      <c r="A15" s="1">
        <v>103</v>
      </c>
      <c r="B15" s="1" t="s">
        <v>8</v>
      </c>
      <c r="C15" s="24">
        <v>97100</v>
      </c>
      <c r="D15" s="24">
        <v>0</v>
      </c>
      <c r="E15" s="24">
        <v>110413.39</v>
      </c>
      <c r="F15" s="24">
        <v>1151518.27</v>
      </c>
      <c r="G15" s="24">
        <v>24674.35</v>
      </c>
      <c r="H15" s="24">
        <v>1922684.47</v>
      </c>
      <c r="I15" s="24">
        <v>0</v>
      </c>
      <c r="J15" s="22">
        <f t="shared" si="1"/>
        <v>1248618.27</v>
      </c>
      <c r="K15" s="22">
        <f t="shared" si="0"/>
        <v>24674.35</v>
      </c>
      <c r="L15" s="23">
        <f t="shared" si="0"/>
        <v>2033097.8599999999</v>
      </c>
    </row>
    <row r="16" spans="1:12" x14ac:dyDescent="0.25">
      <c r="A16" s="1">
        <v>104</v>
      </c>
      <c r="B16" s="1" t="s">
        <v>9</v>
      </c>
      <c r="C16" s="24">
        <v>0</v>
      </c>
      <c r="D16" s="24">
        <v>0</v>
      </c>
      <c r="E16" s="24">
        <v>0</v>
      </c>
      <c r="F16" s="24">
        <v>1783060.55</v>
      </c>
      <c r="G16" s="24">
        <v>204867</v>
      </c>
      <c r="H16" s="24">
        <v>17303914.57</v>
      </c>
      <c r="I16" s="24">
        <v>0</v>
      </c>
      <c r="J16" s="22">
        <f t="shared" si="1"/>
        <v>1783060.55</v>
      </c>
      <c r="K16" s="22">
        <f t="shared" si="0"/>
        <v>204867</v>
      </c>
      <c r="L16" s="23">
        <f t="shared" si="0"/>
        <v>17303914.57</v>
      </c>
    </row>
    <row r="17" spans="1:12" x14ac:dyDescent="0.25">
      <c r="A17" s="1">
        <v>105</v>
      </c>
      <c r="B17" s="1" t="s">
        <v>13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2">
        <f t="shared" si="1"/>
        <v>0</v>
      </c>
      <c r="K17" s="22">
        <f t="shared" si="0"/>
        <v>0</v>
      </c>
      <c r="L17" s="23">
        <f t="shared" si="0"/>
        <v>0</v>
      </c>
    </row>
    <row r="18" spans="1:12" x14ac:dyDescent="0.25">
      <c r="A18" s="1">
        <v>106</v>
      </c>
      <c r="B18" s="1" t="s">
        <v>14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2">
        <f t="shared" si="1"/>
        <v>0</v>
      </c>
      <c r="K18" s="22">
        <f t="shared" si="0"/>
        <v>0</v>
      </c>
      <c r="L18" s="23">
        <f t="shared" si="0"/>
        <v>0</v>
      </c>
    </row>
    <row r="19" spans="1:12" x14ac:dyDescent="0.25">
      <c r="A19" s="1">
        <v>107</v>
      </c>
      <c r="B19" s="1" t="s">
        <v>10</v>
      </c>
      <c r="C19" s="24">
        <v>0</v>
      </c>
      <c r="D19" s="24">
        <v>0</v>
      </c>
      <c r="E19" s="24"/>
      <c r="F19" s="24">
        <v>0</v>
      </c>
      <c r="G19" s="24">
        <v>0</v>
      </c>
      <c r="H19" s="24">
        <v>0</v>
      </c>
      <c r="I19" s="24">
        <v>0</v>
      </c>
      <c r="J19" s="22">
        <f t="shared" si="1"/>
        <v>0</v>
      </c>
      <c r="K19" s="22">
        <f t="shared" si="0"/>
        <v>0</v>
      </c>
      <c r="L19" s="23">
        <f t="shared" si="0"/>
        <v>0</v>
      </c>
    </row>
    <row r="20" spans="1:12" x14ac:dyDescent="0.25">
      <c r="A20" s="1">
        <v>108</v>
      </c>
      <c r="B20" s="1" t="s">
        <v>16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2">
        <f t="shared" si="1"/>
        <v>0</v>
      </c>
      <c r="K20" s="22">
        <f t="shared" si="0"/>
        <v>0</v>
      </c>
      <c r="L20" s="23">
        <f>E20+H20</f>
        <v>0</v>
      </c>
    </row>
    <row r="21" spans="1:12" x14ac:dyDescent="0.25">
      <c r="A21" s="1">
        <v>109</v>
      </c>
      <c r="B21" s="1" t="s">
        <v>11</v>
      </c>
      <c r="C21" s="24">
        <v>41000</v>
      </c>
      <c r="D21" s="24">
        <v>0</v>
      </c>
      <c r="E21" s="24">
        <v>92151.78</v>
      </c>
      <c r="F21" s="24">
        <v>0</v>
      </c>
      <c r="G21" s="24">
        <v>0</v>
      </c>
      <c r="H21" s="24">
        <v>0</v>
      </c>
      <c r="I21" s="24">
        <v>0</v>
      </c>
      <c r="J21" s="22">
        <f t="shared" si="1"/>
        <v>41000</v>
      </c>
      <c r="K21" s="22">
        <f t="shared" si="0"/>
        <v>0</v>
      </c>
      <c r="L21" s="23">
        <f t="shared" si="0"/>
        <v>92151.78</v>
      </c>
    </row>
    <row r="22" spans="1:12" x14ac:dyDescent="0.25">
      <c r="A22" s="1">
        <v>110</v>
      </c>
      <c r="B22" s="1" t="s">
        <v>12</v>
      </c>
      <c r="C22" s="24">
        <v>732174.22</v>
      </c>
      <c r="D22" s="24">
        <v>0</v>
      </c>
      <c r="E22" s="24">
        <v>3682255.46</v>
      </c>
      <c r="F22" s="24">
        <v>39000</v>
      </c>
      <c r="G22" s="24">
        <v>0</v>
      </c>
      <c r="H22" s="24">
        <v>24331.49</v>
      </c>
      <c r="I22" s="24">
        <v>0</v>
      </c>
      <c r="J22" s="22">
        <f t="shared" si="1"/>
        <v>771174.22</v>
      </c>
      <c r="K22" s="22">
        <f t="shared" si="0"/>
        <v>0</v>
      </c>
      <c r="L22" s="23">
        <f t="shared" si="0"/>
        <v>3706586.95</v>
      </c>
    </row>
    <row r="23" spans="1:12" s="10" customFormat="1" x14ac:dyDescent="0.25">
      <c r="A23" s="3">
        <v>100</v>
      </c>
      <c r="B23" s="3" t="s">
        <v>17</v>
      </c>
      <c r="C23" s="25">
        <f>SUM(C13:C22)</f>
        <v>9239820.7200000007</v>
      </c>
      <c r="D23" s="25">
        <f t="shared" ref="D23:I23" si="2">SUM(D13:D22)</f>
        <v>0</v>
      </c>
      <c r="E23" s="25">
        <f t="shared" si="2"/>
        <v>12327366.439999998</v>
      </c>
      <c r="F23" s="25">
        <f>SUM(F13:F22)</f>
        <v>3014566.8200000003</v>
      </c>
      <c r="G23" s="25">
        <f>SUM(G13:G22)</f>
        <v>229541.35</v>
      </c>
      <c r="H23" s="25">
        <f>SUM(H13:H22)</f>
        <v>19430960.459999997</v>
      </c>
      <c r="I23" s="25">
        <f t="shared" si="2"/>
        <v>0</v>
      </c>
      <c r="J23" s="30">
        <f t="shared" si="1"/>
        <v>12254387.540000001</v>
      </c>
      <c r="K23" s="30">
        <f t="shared" si="0"/>
        <v>229541.35</v>
      </c>
      <c r="L23" s="26">
        <f t="shared" si="0"/>
        <v>31758326.899999995</v>
      </c>
    </row>
    <row r="24" spans="1:12" x14ac:dyDescent="0.25">
      <c r="A24" s="1"/>
      <c r="B24" s="1"/>
      <c r="C24" s="6"/>
      <c r="D24" s="6"/>
      <c r="E24" s="6"/>
      <c r="F24" s="6"/>
      <c r="G24" s="6"/>
      <c r="H24" s="6"/>
      <c r="I24" s="6"/>
      <c r="J24" s="21"/>
      <c r="K24" s="21"/>
      <c r="L24" s="21"/>
    </row>
    <row r="25" spans="1:12" x14ac:dyDescent="0.25">
      <c r="A25" s="1"/>
      <c r="B25" s="3" t="s">
        <v>15</v>
      </c>
      <c r="C25" s="6"/>
      <c r="D25" s="6"/>
      <c r="E25" s="6"/>
      <c r="F25" s="6"/>
      <c r="G25" s="6"/>
      <c r="H25" s="6"/>
      <c r="I25" s="6"/>
      <c r="J25" s="21"/>
      <c r="K25" s="21"/>
      <c r="L25" s="21"/>
    </row>
    <row r="26" spans="1:12" x14ac:dyDescent="0.25">
      <c r="A26" s="1">
        <v>201</v>
      </c>
      <c r="B26" s="1" t="s">
        <v>42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2">
        <f t="shared" ref="J26:L31" si="3">C26+F26</f>
        <v>0</v>
      </c>
      <c r="K26" s="22">
        <f t="shared" si="3"/>
        <v>0</v>
      </c>
      <c r="L26" s="23">
        <f t="shared" si="3"/>
        <v>0</v>
      </c>
    </row>
    <row r="27" spans="1:12" x14ac:dyDescent="0.25">
      <c r="A27" s="1">
        <v>202</v>
      </c>
      <c r="B27" s="1" t="s">
        <v>38</v>
      </c>
      <c r="C27" s="24">
        <v>0</v>
      </c>
      <c r="D27" s="24">
        <v>0</v>
      </c>
      <c r="E27" s="24">
        <v>0</v>
      </c>
      <c r="F27" s="24">
        <v>42853.94</v>
      </c>
      <c r="G27" s="24">
        <v>8211.4699999999993</v>
      </c>
      <c r="H27" s="24">
        <v>270573</v>
      </c>
      <c r="I27" s="24">
        <v>0</v>
      </c>
      <c r="J27" s="22">
        <f t="shared" si="3"/>
        <v>42853.94</v>
      </c>
      <c r="K27" s="22">
        <f t="shared" si="3"/>
        <v>8211.4699999999993</v>
      </c>
      <c r="L27" s="23">
        <f t="shared" si="3"/>
        <v>270573</v>
      </c>
    </row>
    <row r="28" spans="1:12" x14ac:dyDescent="0.25">
      <c r="A28" s="1">
        <v>203</v>
      </c>
      <c r="B28" s="1" t="s">
        <v>39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2">
        <f t="shared" si="3"/>
        <v>0</v>
      </c>
      <c r="K28" s="22">
        <f t="shared" si="3"/>
        <v>0</v>
      </c>
      <c r="L28" s="23">
        <f t="shared" si="3"/>
        <v>0</v>
      </c>
    </row>
    <row r="29" spans="1:12" x14ac:dyDescent="0.25">
      <c r="A29" s="1">
        <v>204</v>
      </c>
      <c r="B29" s="1" t="s">
        <v>40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2">
        <f t="shared" si="3"/>
        <v>0</v>
      </c>
      <c r="K29" s="22">
        <f t="shared" si="3"/>
        <v>0</v>
      </c>
      <c r="L29" s="23">
        <f t="shared" si="3"/>
        <v>0</v>
      </c>
    </row>
    <row r="30" spans="1:12" x14ac:dyDescent="0.25">
      <c r="A30" s="1">
        <v>205</v>
      </c>
      <c r="B30" s="1" t="s">
        <v>41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2">
        <f t="shared" si="3"/>
        <v>0</v>
      </c>
      <c r="K30" s="22">
        <f t="shared" si="3"/>
        <v>0</v>
      </c>
      <c r="L30" s="23">
        <f t="shared" si="3"/>
        <v>0</v>
      </c>
    </row>
    <row r="31" spans="1:12" s="10" customFormat="1" x14ac:dyDescent="0.25">
      <c r="A31" s="3">
        <v>200</v>
      </c>
      <c r="B31" s="3" t="s">
        <v>18</v>
      </c>
      <c r="C31" s="25">
        <v>0</v>
      </c>
      <c r="D31" s="25">
        <v>0</v>
      </c>
      <c r="E31" s="25">
        <v>0</v>
      </c>
      <c r="F31" s="25">
        <f>F27</f>
        <v>42853.94</v>
      </c>
      <c r="G31" s="25">
        <f t="shared" ref="G31:H31" si="4">G27</f>
        <v>8211.4699999999993</v>
      </c>
      <c r="H31" s="25">
        <f t="shared" si="4"/>
        <v>270573</v>
      </c>
      <c r="I31" s="25">
        <v>0</v>
      </c>
      <c r="J31" s="30">
        <f t="shared" si="3"/>
        <v>42853.94</v>
      </c>
      <c r="K31" s="30">
        <f t="shared" si="3"/>
        <v>8211.4699999999993</v>
      </c>
      <c r="L31" s="26">
        <f t="shared" si="3"/>
        <v>270573</v>
      </c>
    </row>
    <row r="32" spans="1:12" x14ac:dyDescent="0.25">
      <c r="A32" s="1"/>
      <c r="B32" s="1"/>
      <c r="C32" s="6"/>
      <c r="D32" s="6"/>
      <c r="E32" s="6"/>
      <c r="F32" s="6"/>
      <c r="G32" s="6"/>
      <c r="H32" s="6"/>
      <c r="I32" s="6"/>
      <c r="J32" s="21"/>
      <c r="K32" s="21"/>
      <c r="L32" s="21"/>
    </row>
    <row r="33" spans="1:12" ht="30" x14ac:dyDescent="0.25">
      <c r="A33" s="1"/>
      <c r="B33" s="4" t="s">
        <v>24</v>
      </c>
      <c r="C33" s="6"/>
      <c r="D33" s="6"/>
      <c r="E33" s="6"/>
      <c r="F33" s="6"/>
      <c r="G33" s="6"/>
      <c r="H33" s="6"/>
      <c r="I33" s="6"/>
      <c r="J33" s="21"/>
      <c r="K33" s="21"/>
      <c r="L33" s="21"/>
    </row>
    <row r="34" spans="1:12" x14ac:dyDescent="0.25">
      <c r="A34" s="1">
        <v>301</v>
      </c>
      <c r="B34" s="1" t="s">
        <v>23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2">
        <f t="shared" ref="J34:L38" si="5">C34+F34</f>
        <v>0</v>
      </c>
      <c r="K34" s="22">
        <f t="shared" si="5"/>
        <v>0</v>
      </c>
      <c r="L34" s="23">
        <f t="shared" si="5"/>
        <v>0</v>
      </c>
    </row>
    <row r="35" spans="1:12" x14ac:dyDescent="0.25">
      <c r="A35" s="1">
        <v>302</v>
      </c>
      <c r="B35" s="1" t="s">
        <v>20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2">
        <f t="shared" si="5"/>
        <v>0</v>
      </c>
      <c r="K35" s="22">
        <f t="shared" si="5"/>
        <v>0</v>
      </c>
      <c r="L35" s="23">
        <f t="shared" si="5"/>
        <v>0</v>
      </c>
    </row>
    <row r="36" spans="1:12" x14ac:dyDescent="0.25">
      <c r="A36" s="1">
        <v>303</v>
      </c>
      <c r="B36" s="1" t="s">
        <v>21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2">
        <f t="shared" si="5"/>
        <v>0</v>
      </c>
      <c r="K36" s="22">
        <f t="shared" si="5"/>
        <v>0</v>
      </c>
      <c r="L36" s="23">
        <f t="shared" si="5"/>
        <v>0</v>
      </c>
    </row>
    <row r="37" spans="1:12" x14ac:dyDescent="0.25">
      <c r="A37" s="1">
        <v>304</v>
      </c>
      <c r="B37" s="1" t="s">
        <v>22</v>
      </c>
      <c r="C37" s="24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2">
        <f t="shared" si="5"/>
        <v>0</v>
      </c>
      <c r="K37" s="22">
        <f t="shared" si="5"/>
        <v>0</v>
      </c>
      <c r="L37" s="23">
        <f t="shared" si="5"/>
        <v>0</v>
      </c>
    </row>
    <row r="38" spans="1:12" s="10" customFormat="1" x14ac:dyDescent="0.25">
      <c r="A38" s="3">
        <v>300</v>
      </c>
      <c r="B38" s="3" t="s">
        <v>19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2">
        <f t="shared" si="5"/>
        <v>0</v>
      </c>
      <c r="K38" s="22">
        <f t="shared" si="5"/>
        <v>0</v>
      </c>
      <c r="L38" s="23">
        <f t="shared" si="5"/>
        <v>0</v>
      </c>
    </row>
    <row r="39" spans="1:12" x14ac:dyDescent="0.25">
      <c r="A39" s="1"/>
      <c r="B39" s="1"/>
      <c r="C39" s="6"/>
      <c r="D39" s="6"/>
      <c r="E39" s="6"/>
      <c r="F39" s="6"/>
      <c r="G39" s="6"/>
      <c r="H39" s="6"/>
      <c r="I39" s="6"/>
      <c r="J39" s="21"/>
      <c r="K39" s="21"/>
      <c r="L39" s="21"/>
    </row>
    <row r="40" spans="1:12" x14ac:dyDescent="0.25">
      <c r="A40" s="1"/>
      <c r="B40" s="4" t="s">
        <v>25</v>
      </c>
      <c r="C40" s="6"/>
      <c r="D40" s="6"/>
      <c r="E40" s="6"/>
      <c r="F40" s="6"/>
      <c r="G40" s="6"/>
      <c r="H40" s="6"/>
      <c r="I40" s="6"/>
      <c r="J40" s="21"/>
      <c r="K40" s="21"/>
      <c r="L40" s="21"/>
    </row>
    <row r="41" spans="1:12" x14ac:dyDescent="0.25">
      <c r="A41" s="1">
        <v>401</v>
      </c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2">
        <f>C41+F41</f>
        <v>0</v>
      </c>
      <c r="K41" s="22">
        <f>D41+G41</f>
        <v>0</v>
      </c>
      <c r="L41" s="23">
        <f>E41+H41</f>
        <v>0</v>
      </c>
    </row>
    <row r="42" spans="1:12" x14ac:dyDescent="0.25">
      <c r="A42" s="1">
        <v>402</v>
      </c>
      <c r="B42" s="5" t="s">
        <v>28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2">
        <f>C42+F42</f>
        <v>0</v>
      </c>
      <c r="K42" s="22">
        <f t="shared" ref="K42:K46" si="6">D42+G42</f>
        <v>0</v>
      </c>
      <c r="L42" s="23">
        <v>0</v>
      </c>
    </row>
    <row r="43" spans="1:12" ht="30" x14ac:dyDescent="0.25">
      <c r="A43" s="1">
        <v>403</v>
      </c>
      <c r="B43" s="5" t="s">
        <v>27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2">
        <f t="shared" ref="J43:J46" si="7">C43+F43</f>
        <v>0</v>
      </c>
      <c r="K43" s="22">
        <f t="shared" si="6"/>
        <v>0</v>
      </c>
      <c r="L43" s="23">
        <v>0</v>
      </c>
    </row>
    <row r="44" spans="1:12" x14ac:dyDescent="0.25">
      <c r="A44" s="1">
        <v>404</v>
      </c>
      <c r="B44" s="5" t="s">
        <v>29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2">
        <f t="shared" si="7"/>
        <v>0</v>
      </c>
      <c r="K44" s="22">
        <f t="shared" si="6"/>
        <v>0</v>
      </c>
      <c r="L44" s="23">
        <v>0</v>
      </c>
    </row>
    <row r="45" spans="1:12" x14ac:dyDescent="0.25">
      <c r="A45" s="1">
        <v>405</v>
      </c>
      <c r="B45" s="5" t="s">
        <v>48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2">
        <f t="shared" si="7"/>
        <v>0</v>
      </c>
      <c r="K45" s="22">
        <f t="shared" si="6"/>
        <v>0</v>
      </c>
      <c r="L45" s="23">
        <v>0</v>
      </c>
    </row>
    <row r="46" spans="1:12" s="10" customFormat="1" x14ac:dyDescent="0.25">
      <c r="A46" s="3">
        <v>400</v>
      </c>
      <c r="B46" s="4" t="s">
        <v>26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2">
        <f t="shared" si="7"/>
        <v>0</v>
      </c>
      <c r="K46" s="22">
        <f t="shared" si="6"/>
        <v>0</v>
      </c>
      <c r="L46" s="23">
        <v>0</v>
      </c>
    </row>
    <row r="47" spans="1:12" x14ac:dyDescent="0.25">
      <c r="A47" s="1"/>
      <c r="B47" s="5"/>
      <c r="C47" s="6"/>
      <c r="D47" s="6"/>
      <c r="E47" s="6"/>
      <c r="F47" s="6"/>
      <c r="G47" s="6"/>
      <c r="H47" s="6"/>
      <c r="I47" s="6"/>
      <c r="J47" s="21"/>
      <c r="K47" s="21"/>
      <c r="L47" s="21"/>
    </row>
    <row r="48" spans="1:12" ht="30" x14ac:dyDescent="0.25">
      <c r="A48" s="1"/>
      <c r="B48" s="4" t="s">
        <v>31</v>
      </c>
      <c r="C48" s="6"/>
      <c r="D48" s="6"/>
      <c r="E48" s="6"/>
      <c r="F48" s="6"/>
      <c r="G48" s="6"/>
      <c r="H48" s="6"/>
      <c r="I48" s="6"/>
      <c r="J48" s="21"/>
      <c r="K48" s="21"/>
      <c r="L48" s="21"/>
    </row>
    <row r="49" spans="1:12" ht="30" x14ac:dyDescent="0.25">
      <c r="A49" s="1">
        <v>501</v>
      </c>
      <c r="B49" s="5" t="s">
        <v>32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1">
        <v>0</v>
      </c>
      <c r="K49" s="21">
        <v>0</v>
      </c>
      <c r="L49" s="21">
        <v>0</v>
      </c>
    </row>
    <row r="50" spans="1:12" s="10" customFormat="1" x14ac:dyDescent="0.25">
      <c r="A50" s="3">
        <v>500</v>
      </c>
      <c r="B50" s="4" t="s">
        <v>33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6">
        <v>0</v>
      </c>
      <c r="K50" s="26">
        <v>0</v>
      </c>
      <c r="L50" s="26">
        <v>0</v>
      </c>
    </row>
    <row r="51" spans="1:12" x14ac:dyDescent="0.25">
      <c r="A51" s="1"/>
      <c r="B51" s="5"/>
      <c r="C51" s="6"/>
      <c r="D51" s="6"/>
      <c r="E51" s="6"/>
      <c r="F51" s="6"/>
      <c r="G51" s="6"/>
      <c r="H51" s="6"/>
      <c r="I51" s="6"/>
      <c r="J51" s="21"/>
      <c r="K51" s="21"/>
      <c r="L51" s="21"/>
    </row>
    <row r="52" spans="1:12" x14ac:dyDescent="0.25">
      <c r="A52" s="1"/>
      <c r="B52" s="4" t="s">
        <v>34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5">
      <c r="A53" s="1">
        <v>701</v>
      </c>
      <c r="B53" s="5" t="s">
        <v>36</v>
      </c>
      <c r="C53" s="24">
        <v>7525000</v>
      </c>
      <c r="D53" s="24">
        <v>0</v>
      </c>
      <c r="E53" s="24">
        <v>7525000</v>
      </c>
      <c r="F53" s="24">
        <v>0</v>
      </c>
      <c r="G53" s="24">
        <v>0</v>
      </c>
      <c r="H53" s="24">
        <v>0</v>
      </c>
      <c r="I53" s="24">
        <v>0</v>
      </c>
      <c r="J53" s="22">
        <f>C53+F53</f>
        <v>7525000</v>
      </c>
      <c r="K53" s="22">
        <f>D53+G53</f>
        <v>0</v>
      </c>
      <c r="L53" s="23">
        <f>E53+H53</f>
        <v>7525000</v>
      </c>
    </row>
    <row r="54" spans="1:12" x14ac:dyDescent="0.25">
      <c r="A54" s="1">
        <v>702</v>
      </c>
      <c r="B54" s="5" t="s">
        <v>37</v>
      </c>
      <c r="C54" s="24">
        <v>132500</v>
      </c>
      <c r="D54" s="24">
        <v>0</v>
      </c>
      <c r="E54" s="24">
        <v>132500</v>
      </c>
      <c r="F54" s="24">
        <v>0</v>
      </c>
      <c r="G54" s="24">
        <v>0</v>
      </c>
      <c r="H54" s="24">
        <v>0</v>
      </c>
      <c r="I54" s="24">
        <v>0</v>
      </c>
      <c r="J54" s="22">
        <f t="shared" ref="J54:L55" si="8">C54+F54</f>
        <v>132500</v>
      </c>
      <c r="K54" s="22">
        <f t="shared" si="8"/>
        <v>0</v>
      </c>
      <c r="L54" s="23">
        <f t="shared" si="8"/>
        <v>132500</v>
      </c>
    </row>
    <row r="55" spans="1:12" s="10" customFormat="1" x14ac:dyDescent="0.25">
      <c r="A55" s="3">
        <v>700</v>
      </c>
      <c r="B55" s="3" t="s">
        <v>35</v>
      </c>
      <c r="C55" s="26">
        <f>SUM(C53+C54)</f>
        <v>7657500</v>
      </c>
      <c r="D55" s="26">
        <f t="shared" ref="D55:H55" si="9">SUM(D53+D54)</f>
        <v>0</v>
      </c>
      <c r="E55" s="26">
        <f t="shared" si="9"/>
        <v>7657500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v>0</v>
      </c>
      <c r="J55" s="30">
        <f t="shared" si="8"/>
        <v>7657500</v>
      </c>
      <c r="K55" s="30">
        <f>D55+G55</f>
        <v>0</v>
      </c>
      <c r="L55" s="26">
        <f t="shared" si="8"/>
        <v>7657500</v>
      </c>
    </row>
    <row r="56" spans="1:12" x14ac:dyDescent="0.25">
      <c r="A56" s="2"/>
      <c r="B56" s="2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9" customFormat="1" ht="29.25" customHeight="1" x14ac:dyDescent="0.25">
      <c r="A57" s="7"/>
      <c r="B57" s="8" t="s">
        <v>45</v>
      </c>
      <c r="C57" s="27">
        <f>SUM(C23+C31+C38+C46+C50+C55)</f>
        <v>16897320.719999999</v>
      </c>
      <c r="D57" s="27">
        <f t="shared" ref="D57:L57" si="10">SUM(D23+D31+D38+D46+D50+D55)</f>
        <v>0</v>
      </c>
      <c r="E57" s="27">
        <f>SUM(E23+E31+E38+E46+E50+E55)</f>
        <v>19984866.439999998</v>
      </c>
      <c r="F57" s="27">
        <f t="shared" si="10"/>
        <v>3057420.7600000002</v>
      </c>
      <c r="G57" s="27">
        <f>SUM(G23+G31+G38+G46+G50+G55)</f>
        <v>237752.82</v>
      </c>
      <c r="H57" s="27">
        <f t="shared" si="10"/>
        <v>19701533.459999997</v>
      </c>
      <c r="I57" s="27">
        <f t="shared" si="10"/>
        <v>0</v>
      </c>
      <c r="J57" s="27">
        <f>C57+F57</f>
        <v>19954741.48</v>
      </c>
      <c r="K57" s="27">
        <f>D57+G57</f>
        <v>237752.82</v>
      </c>
      <c r="L57" s="27">
        <f t="shared" si="10"/>
        <v>39686399.899999991</v>
      </c>
    </row>
    <row r="58" spans="1:12" ht="15" customHeight="1" x14ac:dyDescent="0.25">
      <c r="J58" s="15"/>
      <c r="L58" s="15"/>
    </row>
  </sheetData>
  <mergeCells count="10">
    <mergeCell ref="A7:B10"/>
    <mergeCell ref="C7:E7"/>
    <mergeCell ref="F7:H7"/>
    <mergeCell ref="C9:D9"/>
    <mergeCell ref="I7:I8"/>
    <mergeCell ref="J7:L8"/>
    <mergeCell ref="C8:E8"/>
    <mergeCell ref="F8:H8"/>
    <mergeCell ref="F9:G9"/>
    <mergeCell ref="J9:K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L64"/>
  <sheetViews>
    <sheetView topLeftCell="A9" workbookViewId="0">
      <pane xSplit="2" topLeftCell="C1" activePane="topRight" state="frozen"/>
      <selection activeCell="A4" sqref="A4"/>
      <selection pane="topRight" activeCell="D20" sqref="D20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1.28515625" bestFit="1" customWidth="1"/>
    <col min="8" max="8" width="19.5703125" customWidth="1"/>
    <col min="9" max="9" width="17.5703125" bestFit="1" customWidth="1"/>
    <col min="10" max="10" width="16.85546875" bestFit="1" customWidth="1"/>
    <col min="11" max="11" width="15.140625" customWidth="1"/>
    <col min="12" max="12" width="16.85546875" bestFit="1" customWidth="1"/>
  </cols>
  <sheetData>
    <row r="1" spans="1:12" s="28" customFormat="1" x14ac:dyDescent="0.25">
      <c r="A1" s="28" t="s">
        <v>49</v>
      </c>
    </row>
    <row r="2" spans="1:12" s="28" customFormat="1" x14ac:dyDescent="0.25">
      <c r="A2" s="28" t="s">
        <v>57</v>
      </c>
    </row>
    <row r="3" spans="1:12" s="28" customFormat="1" x14ac:dyDescent="0.25">
      <c r="A3" s="28" t="s">
        <v>46</v>
      </c>
    </row>
    <row r="4" spans="1:12" s="28" customFormat="1" x14ac:dyDescent="0.25"/>
    <row r="5" spans="1:12" s="28" customFormat="1" x14ac:dyDescent="0.25">
      <c r="A5" s="28" t="s">
        <v>47</v>
      </c>
    </row>
    <row r="6" spans="1:12" s="28" customFormat="1" x14ac:dyDescent="0.25">
      <c r="A6" s="28" t="s">
        <v>51</v>
      </c>
    </row>
    <row r="7" spans="1:12" x14ac:dyDescent="0.25">
      <c r="A7" s="41" t="s">
        <v>3</v>
      </c>
      <c r="B7" s="42"/>
      <c r="C7" s="46" t="s">
        <v>53</v>
      </c>
      <c r="D7" s="46"/>
      <c r="E7" s="47"/>
      <c r="F7" s="46" t="s">
        <v>55</v>
      </c>
      <c r="G7" s="46"/>
      <c r="H7" s="47"/>
      <c r="I7" s="33" t="s">
        <v>43</v>
      </c>
      <c r="J7" s="35" t="s">
        <v>44</v>
      </c>
      <c r="K7" s="36"/>
      <c r="L7" s="37"/>
    </row>
    <row r="8" spans="1:12" ht="31.5" customHeight="1" x14ac:dyDescent="0.25">
      <c r="A8" s="43"/>
      <c r="B8" s="44"/>
      <c r="C8" s="49" t="s">
        <v>54</v>
      </c>
      <c r="D8" s="50"/>
      <c r="E8" s="51"/>
      <c r="F8" s="48" t="s">
        <v>56</v>
      </c>
      <c r="G8" s="46"/>
      <c r="H8" s="47"/>
      <c r="I8" s="34"/>
      <c r="J8" s="38"/>
      <c r="K8" s="39"/>
      <c r="L8" s="40"/>
    </row>
    <row r="9" spans="1:12" x14ac:dyDescent="0.25">
      <c r="A9" s="43"/>
      <c r="B9" s="44"/>
      <c r="C9" s="31" t="s">
        <v>0</v>
      </c>
      <c r="D9" s="32"/>
      <c r="E9" s="14" t="s">
        <v>1</v>
      </c>
      <c r="F9" s="31" t="s">
        <v>0</v>
      </c>
      <c r="G9" s="32"/>
      <c r="H9" s="14" t="s">
        <v>1</v>
      </c>
      <c r="I9" s="14" t="s">
        <v>0</v>
      </c>
      <c r="J9" s="31" t="s">
        <v>0</v>
      </c>
      <c r="K9" s="32"/>
      <c r="L9" s="14" t="s">
        <v>1</v>
      </c>
    </row>
    <row r="10" spans="1:12" ht="60" x14ac:dyDescent="0.25">
      <c r="A10" s="45"/>
      <c r="B10" s="44"/>
      <c r="C10" s="13"/>
      <c r="D10" s="16" t="s">
        <v>2</v>
      </c>
      <c r="E10" s="12"/>
      <c r="F10" s="13"/>
      <c r="G10" s="16" t="s">
        <v>2</v>
      </c>
      <c r="H10" s="12"/>
      <c r="I10" s="12"/>
      <c r="J10" s="13"/>
      <c r="K10" s="16" t="s">
        <v>2</v>
      </c>
      <c r="L10" s="12"/>
    </row>
    <row r="11" spans="1:12" s="57" customFormat="1" x14ac:dyDescent="0.25">
      <c r="A11" s="55"/>
      <c r="B11" s="56" t="s">
        <v>4</v>
      </c>
      <c r="C11" s="52"/>
      <c r="D11" s="53"/>
      <c r="E11" s="53"/>
      <c r="F11" s="52"/>
      <c r="G11" s="53"/>
      <c r="H11" s="53"/>
      <c r="I11" s="54"/>
      <c r="J11" s="52"/>
      <c r="K11" s="52">
        <v>0</v>
      </c>
      <c r="L11" s="53">
        <v>0</v>
      </c>
    </row>
    <row r="12" spans="1:12" x14ac:dyDescent="0.25">
      <c r="A12" s="3"/>
      <c r="B12" s="3" t="s">
        <v>5</v>
      </c>
      <c r="C12" s="21"/>
      <c r="D12" s="21"/>
      <c r="E12" s="21"/>
      <c r="F12" s="21"/>
      <c r="G12" s="21"/>
      <c r="H12" s="21"/>
      <c r="I12" s="21"/>
      <c r="J12" s="22">
        <v>0</v>
      </c>
      <c r="K12" s="22">
        <v>0</v>
      </c>
      <c r="L12" s="23">
        <v>0</v>
      </c>
    </row>
    <row r="13" spans="1:12" x14ac:dyDescent="0.25">
      <c r="A13" s="1">
        <v>101</v>
      </c>
      <c r="B13" s="1" t="s">
        <v>6</v>
      </c>
      <c r="C13" s="24">
        <v>7848872.1699999999</v>
      </c>
      <c r="D13" s="24">
        <v>0</v>
      </c>
      <c r="E13" s="24">
        <v>7921218.7699999996</v>
      </c>
      <c r="F13" s="24">
        <v>32556</v>
      </c>
      <c r="G13" s="24">
        <v>0</v>
      </c>
      <c r="H13" s="29">
        <v>160273.42000000001</v>
      </c>
      <c r="I13" s="24">
        <v>0</v>
      </c>
      <c r="J13" s="22">
        <f>C13+F13</f>
        <v>7881428.1699999999</v>
      </c>
      <c r="K13" s="22">
        <f t="shared" ref="K13:L23" si="0">D13+G13</f>
        <v>0</v>
      </c>
      <c r="L13" s="23">
        <f t="shared" si="0"/>
        <v>8081492.1899999995</v>
      </c>
    </row>
    <row r="14" spans="1:12" x14ac:dyDescent="0.25">
      <c r="A14" s="1">
        <v>102</v>
      </c>
      <c r="B14" s="1" t="s">
        <v>7</v>
      </c>
      <c r="C14" s="24">
        <v>520674.33</v>
      </c>
      <c r="D14" s="24">
        <v>0</v>
      </c>
      <c r="E14" s="24">
        <v>521327.04</v>
      </c>
      <c r="F14" s="24">
        <v>8432</v>
      </c>
      <c r="G14" s="24">
        <v>0</v>
      </c>
      <c r="H14" s="29">
        <v>19756.509999999998</v>
      </c>
      <c r="I14" s="24">
        <v>0</v>
      </c>
      <c r="J14" s="22">
        <f t="shared" ref="J14:J23" si="1">C14+F14</f>
        <v>529106.33000000007</v>
      </c>
      <c r="K14" s="22">
        <f t="shared" si="0"/>
        <v>0</v>
      </c>
      <c r="L14" s="23">
        <f t="shared" si="0"/>
        <v>541083.54999999993</v>
      </c>
    </row>
    <row r="15" spans="1:12" x14ac:dyDescent="0.25">
      <c r="A15" s="1">
        <v>103</v>
      </c>
      <c r="B15" s="1" t="s">
        <v>8</v>
      </c>
      <c r="C15" s="24">
        <v>97100</v>
      </c>
      <c r="D15" s="24">
        <v>0</v>
      </c>
      <c r="E15" s="24">
        <v>110413.39</v>
      </c>
      <c r="F15" s="24">
        <v>1151518.27</v>
      </c>
      <c r="G15" s="24">
        <v>24674.35</v>
      </c>
      <c r="H15" s="24">
        <v>1922684.47</v>
      </c>
      <c r="I15" s="24">
        <v>0</v>
      </c>
      <c r="J15" s="22">
        <f t="shared" si="1"/>
        <v>1248618.27</v>
      </c>
      <c r="K15" s="22">
        <f t="shared" si="0"/>
        <v>24674.35</v>
      </c>
      <c r="L15" s="23">
        <f t="shared" si="0"/>
        <v>2033097.8599999999</v>
      </c>
    </row>
    <row r="16" spans="1:12" x14ac:dyDescent="0.25">
      <c r="A16" s="1">
        <v>104</v>
      </c>
      <c r="B16" s="1" t="s">
        <v>9</v>
      </c>
      <c r="C16" s="24">
        <v>0</v>
      </c>
      <c r="D16" s="24">
        <v>0</v>
      </c>
      <c r="E16" s="24">
        <v>0</v>
      </c>
      <c r="F16" s="24">
        <v>1783060.55</v>
      </c>
      <c r="G16" s="24">
        <v>204867</v>
      </c>
      <c r="H16" s="24">
        <v>17303914.57</v>
      </c>
      <c r="I16" s="24">
        <v>0</v>
      </c>
      <c r="J16" s="22">
        <f t="shared" si="1"/>
        <v>1783060.55</v>
      </c>
      <c r="K16" s="22">
        <f t="shared" si="0"/>
        <v>204867</v>
      </c>
      <c r="L16" s="23">
        <f t="shared" si="0"/>
        <v>17303914.57</v>
      </c>
    </row>
    <row r="17" spans="1:12" x14ac:dyDescent="0.25">
      <c r="A17" s="1">
        <v>105</v>
      </c>
      <c r="B17" s="1" t="s">
        <v>13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2">
        <f t="shared" si="1"/>
        <v>0</v>
      </c>
      <c r="K17" s="22">
        <f t="shared" si="0"/>
        <v>0</v>
      </c>
      <c r="L17" s="23">
        <f t="shared" si="0"/>
        <v>0</v>
      </c>
    </row>
    <row r="18" spans="1:12" x14ac:dyDescent="0.25">
      <c r="A18" s="1">
        <v>106</v>
      </c>
      <c r="B18" s="1" t="s">
        <v>14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2">
        <f t="shared" si="1"/>
        <v>0</v>
      </c>
      <c r="K18" s="22">
        <f t="shared" si="0"/>
        <v>0</v>
      </c>
      <c r="L18" s="23">
        <f t="shared" si="0"/>
        <v>0</v>
      </c>
    </row>
    <row r="19" spans="1:12" x14ac:dyDescent="0.25">
      <c r="A19" s="1">
        <v>107</v>
      </c>
      <c r="B19" s="1" t="s">
        <v>10</v>
      </c>
      <c r="C19" s="24">
        <v>0</v>
      </c>
      <c r="D19" s="24">
        <v>0</v>
      </c>
      <c r="E19" s="24"/>
      <c r="F19" s="24">
        <v>0</v>
      </c>
      <c r="G19" s="24">
        <v>0</v>
      </c>
      <c r="H19" s="24">
        <v>0</v>
      </c>
      <c r="I19" s="24">
        <v>0</v>
      </c>
      <c r="J19" s="22">
        <f t="shared" si="1"/>
        <v>0</v>
      </c>
      <c r="K19" s="22">
        <f t="shared" si="0"/>
        <v>0</v>
      </c>
      <c r="L19" s="23">
        <f t="shared" si="0"/>
        <v>0</v>
      </c>
    </row>
    <row r="20" spans="1:12" x14ac:dyDescent="0.25">
      <c r="A20" s="1">
        <v>108</v>
      </c>
      <c r="B20" s="1" t="s">
        <v>16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2">
        <f t="shared" si="1"/>
        <v>0</v>
      </c>
      <c r="K20" s="22">
        <f t="shared" si="0"/>
        <v>0</v>
      </c>
      <c r="L20" s="23">
        <f>E20+H20</f>
        <v>0</v>
      </c>
    </row>
    <row r="21" spans="1:12" x14ac:dyDescent="0.25">
      <c r="A21" s="1">
        <v>109</v>
      </c>
      <c r="B21" s="1" t="s">
        <v>11</v>
      </c>
      <c r="C21" s="24">
        <v>41000</v>
      </c>
      <c r="D21" s="24">
        <v>0</v>
      </c>
      <c r="E21" s="24">
        <v>92151.78</v>
      </c>
      <c r="F21" s="24">
        <v>0</v>
      </c>
      <c r="G21" s="24">
        <v>0</v>
      </c>
      <c r="H21" s="24">
        <v>0</v>
      </c>
      <c r="I21" s="24">
        <v>0</v>
      </c>
      <c r="J21" s="22">
        <f t="shared" si="1"/>
        <v>41000</v>
      </c>
      <c r="K21" s="22">
        <f t="shared" si="0"/>
        <v>0</v>
      </c>
      <c r="L21" s="23">
        <f t="shared" si="0"/>
        <v>92151.78</v>
      </c>
    </row>
    <row r="22" spans="1:12" x14ac:dyDescent="0.25">
      <c r="A22" s="1">
        <v>110</v>
      </c>
      <c r="B22" s="1" t="s">
        <v>12</v>
      </c>
      <c r="C22" s="24">
        <v>732174.22</v>
      </c>
      <c r="D22" s="24">
        <v>0</v>
      </c>
      <c r="E22" s="24">
        <v>3682255.46</v>
      </c>
      <c r="F22" s="24">
        <v>39000</v>
      </c>
      <c r="G22" s="24">
        <v>0</v>
      </c>
      <c r="H22" s="24">
        <v>24331.49</v>
      </c>
      <c r="I22" s="24">
        <v>0</v>
      </c>
      <c r="J22" s="22">
        <f t="shared" si="1"/>
        <v>771174.22</v>
      </c>
      <c r="K22" s="22">
        <f t="shared" si="0"/>
        <v>0</v>
      </c>
      <c r="L22" s="23">
        <f t="shared" si="0"/>
        <v>3706586.95</v>
      </c>
    </row>
    <row r="23" spans="1:12" s="10" customFormat="1" x14ac:dyDescent="0.25">
      <c r="A23" s="3">
        <v>100</v>
      </c>
      <c r="B23" s="3" t="s">
        <v>17</v>
      </c>
      <c r="C23" s="25">
        <f>SUM(C13:C22)</f>
        <v>9239820.7200000007</v>
      </c>
      <c r="D23" s="25">
        <f t="shared" ref="D23:I23" si="2">SUM(D13:D22)</f>
        <v>0</v>
      </c>
      <c r="E23" s="25">
        <f t="shared" si="2"/>
        <v>12327366.439999998</v>
      </c>
      <c r="F23" s="25">
        <f>SUM(F13:F22)</f>
        <v>3014566.8200000003</v>
      </c>
      <c r="G23" s="25">
        <f>SUM(G13:G22)</f>
        <v>229541.35</v>
      </c>
      <c r="H23" s="25">
        <f>SUM(H13:H22)</f>
        <v>19430960.459999997</v>
      </c>
      <c r="I23" s="25">
        <f t="shared" si="2"/>
        <v>0</v>
      </c>
      <c r="J23" s="30">
        <f t="shared" si="1"/>
        <v>12254387.540000001</v>
      </c>
      <c r="K23" s="30">
        <f t="shared" si="0"/>
        <v>229541.35</v>
      </c>
      <c r="L23" s="26">
        <f t="shared" si="0"/>
        <v>31758326.899999995</v>
      </c>
    </row>
    <row r="24" spans="1:12" x14ac:dyDescent="0.25">
      <c r="A24" s="1"/>
      <c r="B24" s="1"/>
      <c r="C24" s="6"/>
      <c r="D24" s="6"/>
      <c r="E24" s="6"/>
      <c r="F24" s="6"/>
      <c r="G24" s="6"/>
      <c r="H24" s="6"/>
      <c r="I24" s="6"/>
      <c r="J24" s="21"/>
      <c r="K24" s="21"/>
      <c r="L24" s="21"/>
    </row>
    <row r="25" spans="1:12" x14ac:dyDescent="0.25">
      <c r="A25" s="1"/>
      <c r="B25" s="3" t="s">
        <v>15</v>
      </c>
      <c r="C25" s="6"/>
      <c r="D25" s="6"/>
      <c r="E25" s="6"/>
      <c r="F25" s="6"/>
      <c r="G25" s="6"/>
      <c r="H25" s="6"/>
      <c r="I25" s="6"/>
      <c r="J25" s="21"/>
      <c r="K25" s="21"/>
      <c r="L25" s="21"/>
    </row>
    <row r="26" spans="1:12" x14ac:dyDescent="0.25">
      <c r="A26" s="1">
        <v>201</v>
      </c>
      <c r="B26" s="1" t="s">
        <v>42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2">
        <f t="shared" ref="J26:L31" si="3">C26+F26</f>
        <v>0</v>
      </c>
      <c r="K26" s="22">
        <f t="shared" si="3"/>
        <v>0</v>
      </c>
      <c r="L26" s="23">
        <f t="shared" si="3"/>
        <v>0</v>
      </c>
    </row>
    <row r="27" spans="1:12" x14ac:dyDescent="0.25">
      <c r="A27" s="1">
        <v>202</v>
      </c>
      <c r="B27" s="1" t="s">
        <v>38</v>
      </c>
      <c r="C27" s="24">
        <v>0</v>
      </c>
      <c r="D27" s="24">
        <v>0</v>
      </c>
      <c r="E27" s="24">
        <v>0</v>
      </c>
      <c r="F27" s="24">
        <v>42853.94</v>
      </c>
      <c r="G27" s="24">
        <v>8211.4699999999993</v>
      </c>
      <c r="H27" s="24">
        <v>270573</v>
      </c>
      <c r="I27" s="24">
        <v>0</v>
      </c>
      <c r="J27" s="22">
        <f t="shared" si="3"/>
        <v>42853.94</v>
      </c>
      <c r="K27" s="22">
        <f t="shared" si="3"/>
        <v>8211.4699999999993</v>
      </c>
      <c r="L27" s="23">
        <f t="shared" si="3"/>
        <v>270573</v>
      </c>
    </row>
    <row r="28" spans="1:12" x14ac:dyDescent="0.25">
      <c r="A28" s="1">
        <v>203</v>
      </c>
      <c r="B28" s="1" t="s">
        <v>39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2">
        <f t="shared" si="3"/>
        <v>0</v>
      </c>
      <c r="K28" s="22">
        <f t="shared" si="3"/>
        <v>0</v>
      </c>
      <c r="L28" s="23">
        <f t="shared" si="3"/>
        <v>0</v>
      </c>
    </row>
    <row r="29" spans="1:12" x14ac:dyDescent="0.25">
      <c r="A29" s="1">
        <v>204</v>
      </c>
      <c r="B29" s="1" t="s">
        <v>40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2">
        <f t="shared" si="3"/>
        <v>0</v>
      </c>
      <c r="K29" s="22">
        <f t="shared" si="3"/>
        <v>0</v>
      </c>
      <c r="L29" s="23">
        <f t="shared" si="3"/>
        <v>0</v>
      </c>
    </row>
    <row r="30" spans="1:12" x14ac:dyDescent="0.25">
      <c r="A30" s="1">
        <v>205</v>
      </c>
      <c r="B30" s="1" t="s">
        <v>41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2">
        <f t="shared" si="3"/>
        <v>0</v>
      </c>
      <c r="K30" s="22">
        <f t="shared" si="3"/>
        <v>0</v>
      </c>
      <c r="L30" s="23">
        <f t="shared" si="3"/>
        <v>0</v>
      </c>
    </row>
    <row r="31" spans="1:12" s="10" customFormat="1" x14ac:dyDescent="0.25">
      <c r="A31" s="3">
        <v>200</v>
      </c>
      <c r="B31" s="3" t="s">
        <v>18</v>
      </c>
      <c r="C31" s="25">
        <v>0</v>
      </c>
      <c r="D31" s="25">
        <v>0</v>
      </c>
      <c r="E31" s="25">
        <v>0</v>
      </c>
      <c r="F31" s="25">
        <f>F27</f>
        <v>42853.94</v>
      </c>
      <c r="G31" s="25">
        <f t="shared" ref="G31:H31" si="4">G27</f>
        <v>8211.4699999999993</v>
      </c>
      <c r="H31" s="25">
        <f t="shared" si="4"/>
        <v>270573</v>
      </c>
      <c r="I31" s="25">
        <v>0</v>
      </c>
      <c r="J31" s="30">
        <f t="shared" si="3"/>
        <v>42853.94</v>
      </c>
      <c r="K31" s="30">
        <f t="shared" si="3"/>
        <v>8211.4699999999993</v>
      </c>
      <c r="L31" s="26">
        <f t="shared" si="3"/>
        <v>270573</v>
      </c>
    </row>
    <row r="32" spans="1:12" x14ac:dyDescent="0.25">
      <c r="A32" s="1"/>
      <c r="B32" s="1"/>
      <c r="C32" s="6"/>
      <c r="D32" s="6"/>
      <c r="E32" s="6"/>
      <c r="F32" s="6"/>
      <c r="G32" s="6"/>
      <c r="H32" s="6"/>
      <c r="I32" s="6"/>
      <c r="J32" s="21"/>
      <c r="K32" s="21"/>
      <c r="L32" s="21"/>
    </row>
    <row r="33" spans="1:12" ht="30" x14ac:dyDescent="0.25">
      <c r="A33" s="1"/>
      <c r="B33" s="4" t="s">
        <v>24</v>
      </c>
      <c r="C33" s="6"/>
      <c r="D33" s="6"/>
      <c r="E33" s="6"/>
      <c r="F33" s="6"/>
      <c r="G33" s="6"/>
      <c r="H33" s="6"/>
      <c r="I33" s="6"/>
      <c r="J33" s="21"/>
      <c r="K33" s="21"/>
      <c r="L33" s="21"/>
    </row>
    <row r="34" spans="1:12" x14ac:dyDescent="0.25">
      <c r="A34" s="1">
        <v>301</v>
      </c>
      <c r="B34" s="1" t="s">
        <v>23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2">
        <f t="shared" ref="J34:L38" si="5">C34+F34</f>
        <v>0</v>
      </c>
      <c r="K34" s="22">
        <f t="shared" si="5"/>
        <v>0</v>
      </c>
      <c r="L34" s="23">
        <f t="shared" si="5"/>
        <v>0</v>
      </c>
    </row>
    <row r="35" spans="1:12" x14ac:dyDescent="0.25">
      <c r="A35" s="1">
        <v>302</v>
      </c>
      <c r="B35" s="1" t="s">
        <v>20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2">
        <f t="shared" si="5"/>
        <v>0</v>
      </c>
      <c r="K35" s="22">
        <f t="shared" si="5"/>
        <v>0</v>
      </c>
      <c r="L35" s="23">
        <f t="shared" si="5"/>
        <v>0</v>
      </c>
    </row>
    <row r="36" spans="1:12" x14ac:dyDescent="0.25">
      <c r="A36" s="1">
        <v>303</v>
      </c>
      <c r="B36" s="1" t="s">
        <v>21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2">
        <f t="shared" si="5"/>
        <v>0</v>
      </c>
      <c r="K36" s="22">
        <f t="shared" si="5"/>
        <v>0</v>
      </c>
      <c r="L36" s="23">
        <f t="shared" si="5"/>
        <v>0</v>
      </c>
    </row>
    <row r="37" spans="1:12" x14ac:dyDescent="0.25">
      <c r="A37" s="1">
        <v>304</v>
      </c>
      <c r="B37" s="1" t="s">
        <v>22</v>
      </c>
      <c r="C37" s="24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2">
        <f t="shared" si="5"/>
        <v>0</v>
      </c>
      <c r="K37" s="22">
        <f t="shared" si="5"/>
        <v>0</v>
      </c>
      <c r="L37" s="23">
        <f t="shared" si="5"/>
        <v>0</v>
      </c>
    </row>
    <row r="38" spans="1:12" s="10" customFormat="1" x14ac:dyDescent="0.25">
      <c r="A38" s="3">
        <v>300</v>
      </c>
      <c r="B38" s="3" t="s">
        <v>19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2">
        <f t="shared" si="5"/>
        <v>0</v>
      </c>
      <c r="K38" s="22">
        <f t="shared" si="5"/>
        <v>0</v>
      </c>
      <c r="L38" s="23">
        <f t="shared" si="5"/>
        <v>0</v>
      </c>
    </row>
    <row r="39" spans="1:12" x14ac:dyDescent="0.25">
      <c r="A39" s="1"/>
      <c r="B39" s="1"/>
      <c r="C39" s="6"/>
      <c r="D39" s="6"/>
      <c r="E39" s="6"/>
      <c r="F39" s="6"/>
      <c r="G39" s="6"/>
      <c r="H39" s="6"/>
      <c r="I39" s="6"/>
      <c r="J39" s="21"/>
      <c r="K39" s="21"/>
      <c r="L39" s="21"/>
    </row>
    <row r="40" spans="1:12" x14ac:dyDescent="0.25">
      <c r="A40" s="1"/>
      <c r="B40" s="4" t="s">
        <v>25</v>
      </c>
      <c r="C40" s="6"/>
      <c r="D40" s="6"/>
      <c r="E40" s="6"/>
      <c r="F40" s="6"/>
      <c r="G40" s="6"/>
      <c r="H40" s="6"/>
      <c r="I40" s="6"/>
      <c r="J40" s="21"/>
      <c r="K40" s="21"/>
      <c r="L40" s="21"/>
    </row>
    <row r="41" spans="1:12" x14ac:dyDescent="0.25">
      <c r="A41" s="1">
        <v>401</v>
      </c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2">
        <f>C41+F41</f>
        <v>0</v>
      </c>
      <c r="K41" s="22">
        <f>D41+G41</f>
        <v>0</v>
      </c>
      <c r="L41" s="23">
        <f>E41+H41</f>
        <v>0</v>
      </c>
    </row>
    <row r="42" spans="1:12" x14ac:dyDescent="0.25">
      <c r="A42" s="1">
        <v>402</v>
      </c>
      <c r="B42" s="5" t="s">
        <v>28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2">
        <f>C42+F42</f>
        <v>0</v>
      </c>
      <c r="K42" s="22">
        <f t="shared" ref="K42:K46" si="6">D42+G42</f>
        <v>0</v>
      </c>
      <c r="L42" s="23">
        <v>0</v>
      </c>
    </row>
    <row r="43" spans="1:12" ht="30" x14ac:dyDescent="0.25">
      <c r="A43" s="1">
        <v>403</v>
      </c>
      <c r="B43" s="5" t="s">
        <v>27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2">
        <f t="shared" ref="J43:J46" si="7">C43+F43</f>
        <v>0</v>
      </c>
      <c r="K43" s="22">
        <f t="shared" si="6"/>
        <v>0</v>
      </c>
      <c r="L43" s="23">
        <v>0</v>
      </c>
    </row>
    <row r="44" spans="1:12" x14ac:dyDescent="0.25">
      <c r="A44" s="1">
        <v>404</v>
      </c>
      <c r="B44" s="5" t="s">
        <v>29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2">
        <f t="shared" si="7"/>
        <v>0</v>
      </c>
      <c r="K44" s="22">
        <f t="shared" si="6"/>
        <v>0</v>
      </c>
      <c r="L44" s="23">
        <v>0</v>
      </c>
    </row>
    <row r="45" spans="1:12" x14ac:dyDescent="0.25">
      <c r="A45" s="1">
        <v>405</v>
      </c>
      <c r="B45" s="5" t="s">
        <v>48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2">
        <f t="shared" si="7"/>
        <v>0</v>
      </c>
      <c r="K45" s="22">
        <f t="shared" si="6"/>
        <v>0</v>
      </c>
      <c r="L45" s="23">
        <v>0</v>
      </c>
    </row>
    <row r="46" spans="1:12" s="10" customFormat="1" x14ac:dyDescent="0.25">
      <c r="A46" s="3">
        <v>400</v>
      </c>
      <c r="B46" s="4" t="s">
        <v>26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2">
        <f t="shared" si="7"/>
        <v>0</v>
      </c>
      <c r="K46" s="22">
        <f t="shared" si="6"/>
        <v>0</v>
      </c>
      <c r="L46" s="23">
        <v>0</v>
      </c>
    </row>
    <row r="47" spans="1:12" x14ac:dyDescent="0.25">
      <c r="A47" s="1"/>
      <c r="B47" s="5"/>
      <c r="C47" s="6"/>
      <c r="D47" s="6"/>
      <c r="E47" s="6"/>
      <c r="F47" s="6"/>
      <c r="G47" s="6"/>
      <c r="H47" s="6"/>
      <c r="I47" s="6"/>
      <c r="J47" s="21"/>
      <c r="K47" s="21"/>
      <c r="L47" s="21"/>
    </row>
    <row r="48" spans="1:12" ht="30" x14ac:dyDescent="0.25">
      <c r="A48" s="1"/>
      <c r="B48" s="4" t="s">
        <v>31</v>
      </c>
      <c r="C48" s="6"/>
      <c r="D48" s="6"/>
      <c r="E48" s="6"/>
      <c r="F48" s="6"/>
      <c r="G48" s="6"/>
      <c r="H48" s="6"/>
      <c r="I48" s="6"/>
      <c r="J48" s="21"/>
      <c r="K48" s="21"/>
      <c r="L48" s="21"/>
    </row>
    <row r="49" spans="1:12" ht="30" x14ac:dyDescent="0.25">
      <c r="A49" s="1">
        <v>501</v>
      </c>
      <c r="B49" s="5" t="s">
        <v>32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1">
        <v>0</v>
      </c>
      <c r="K49" s="21">
        <v>0</v>
      </c>
      <c r="L49" s="21">
        <v>0</v>
      </c>
    </row>
    <row r="50" spans="1:12" s="10" customFormat="1" x14ac:dyDescent="0.25">
      <c r="A50" s="3">
        <v>500</v>
      </c>
      <c r="B50" s="4" t="s">
        <v>33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6">
        <v>0</v>
      </c>
      <c r="K50" s="26">
        <v>0</v>
      </c>
      <c r="L50" s="26">
        <v>0</v>
      </c>
    </row>
    <row r="51" spans="1:12" x14ac:dyDescent="0.25">
      <c r="A51" s="1"/>
      <c r="B51" s="5"/>
      <c r="C51" s="6"/>
      <c r="D51" s="6"/>
      <c r="E51" s="6"/>
      <c r="F51" s="6"/>
      <c r="G51" s="6"/>
      <c r="H51" s="6"/>
      <c r="I51" s="6"/>
      <c r="J51" s="21"/>
      <c r="K51" s="21"/>
      <c r="L51" s="21"/>
    </row>
    <row r="52" spans="1:12" x14ac:dyDescent="0.25">
      <c r="A52" s="1"/>
      <c r="B52" s="4" t="s">
        <v>34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5">
      <c r="A53" s="1">
        <v>701</v>
      </c>
      <c r="B53" s="5" t="s">
        <v>36</v>
      </c>
      <c r="C53" s="24">
        <v>7525000</v>
      </c>
      <c r="D53" s="24">
        <v>0</v>
      </c>
      <c r="E53" s="24">
        <v>7525000</v>
      </c>
      <c r="F53" s="24">
        <v>0</v>
      </c>
      <c r="G53" s="24">
        <v>0</v>
      </c>
      <c r="H53" s="24">
        <v>0</v>
      </c>
      <c r="I53" s="24">
        <v>0</v>
      </c>
      <c r="J53" s="22">
        <f>C53+F53</f>
        <v>7525000</v>
      </c>
      <c r="K53" s="22">
        <f>D53+G53</f>
        <v>0</v>
      </c>
      <c r="L53" s="23">
        <f>E53+H53</f>
        <v>7525000</v>
      </c>
    </row>
    <row r="54" spans="1:12" x14ac:dyDescent="0.25">
      <c r="A54" s="1">
        <v>702</v>
      </c>
      <c r="B54" s="5" t="s">
        <v>37</v>
      </c>
      <c r="C54" s="24">
        <v>132500</v>
      </c>
      <c r="D54" s="24">
        <v>0</v>
      </c>
      <c r="E54" s="24">
        <v>132500</v>
      </c>
      <c r="F54" s="24">
        <v>0</v>
      </c>
      <c r="G54" s="24">
        <v>0</v>
      </c>
      <c r="H54" s="24">
        <v>0</v>
      </c>
      <c r="I54" s="24">
        <v>0</v>
      </c>
      <c r="J54" s="22">
        <f t="shared" ref="J54:L55" si="8">C54+F54</f>
        <v>132500</v>
      </c>
      <c r="K54" s="22">
        <f t="shared" si="8"/>
        <v>0</v>
      </c>
      <c r="L54" s="23">
        <f t="shared" si="8"/>
        <v>132500</v>
      </c>
    </row>
    <row r="55" spans="1:12" s="10" customFormat="1" x14ac:dyDescent="0.25">
      <c r="A55" s="3">
        <v>700</v>
      </c>
      <c r="B55" s="3" t="s">
        <v>35</v>
      </c>
      <c r="C55" s="26">
        <f>SUM(C53+C54)</f>
        <v>7657500</v>
      </c>
      <c r="D55" s="26">
        <f t="shared" ref="D55:H55" si="9">SUM(D53+D54)</f>
        <v>0</v>
      </c>
      <c r="E55" s="26">
        <f t="shared" si="9"/>
        <v>7657500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v>0</v>
      </c>
      <c r="J55" s="22">
        <f t="shared" si="8"/>
        <v>7657500</v>
      </c>
      <c r="K55" s="22">
        <f>D55+G55</f>
        <v>0</v>
      </c>
      <c r="L55" s="23">
        <f t="shared" si="8"/>
        <v>7657500</v>
      </c>
    </row>
    <row r="56" spans="1:12" x14ac:dyDescent="0.25">
      <c r="A56" s="2"/>
      <c r="B56" s="2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9" customFormat="1" ht="29.25" customHeight="1" x14ac:dyDescent="0.25">
      <c r="A57" s="7"/>
      <c r="B57" s="8" t="s">
        <v>45</v>
      </c>
      <c r="C57" s="27">
        <f>SUM(C23+C31+C38+C46+C50+C55)</f>
        <v>16897320.719999999</v>
      </c>
      <c r="D57" s="27">
        <f t="shared" ref="D57:L57" si="10">SUM(D23+D31+D38+D46+D50+D55)</f>
        <v>0</v>
      </c>
      <c r="E57" s="27">
        <f>SUM(E23+E31+E38+E46+E50+E55)</f>
        <v>19984866.439999998</v>
      </c>
      <c r="F57" s="27">
        <f t="shared" si="10"/>
        <v>3057420.7600000002</v>
      </c>
      <c r="G57" s="27">
        <f>SUM(G23+G31+G38+G46+G50+G55)</f>
        <v>237752.82</v>
      </c>
      <c r="H57" s="27">
        <f t="shared" si="10"/>
        <v>19701533.459999997</v>
      </c>
      <c r="I57" s="27">
        <f t="shared" si="10"/>
        <v>0</v>
      </c>
      <c r="J57" s="27">
        <f>C57+F57</f>
        <v>19954741.48</v>
      </c>
      <c r="K57" s="27">
        <f>D57+G57</f>
        <v>237752.82</v>
      </c>
      <c r="L57" s="27">
        <f t="shared" si="10"/>
        <v>39686399.899999991</v>
      </c>
    </row>
    <row r="60" spans="1:12" x14ac:dyDescent="0.25">
      <c r="J60" s="13"/>
      <c r="K60" s="13"/>
    </row>
    <row r="61" spans="1:12" x14ac:dyDescent="0.25">
      <c r="L61" s="15"/>
    </row>
    <row r="64" spans="1:12" x14ac:dyDescent="0.25">
      <c r="J64" s="15"/>
      <c r="L64" s="15"/>
    </row>
  </sheetData>
  <mergeCells count="10">
    <mergeCell ref="A7:B10"/>
    <mergeCell ref="C7:E7"/>
    <mergeCell ref="F7:H7"/>
    <mergeCell ref="I7:I8"/>
    <mergeCell ref="J7:L8"/>
    <mergeCell ref="C8:E8"/>
    <mergeCell ref="F8:H8"/>
    <mergeCell ref="F9:G9"/>
    <mergeCell ref="J9:K9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2023</vt:lpstr>
      <vt:lpstr>2024</vt:lpstr>
      <vt:lpstr>2025</vt:lpstr>
      <vt:lpstr>'2023'!Titoli_stampa</vt:lpstr>
      <vt:lpstr>'2024'!Titoli_stampa</vt:lpstr>
      <vt:lpstr>'2025'!Titoli_stampa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2019-01-11T13:18:10Z</cp:lastPrinted>
  <dcterms:created xsi:type="dcterms:W3CDTF">2017-01-10T11:29:20Z</dcterms:created>
  <dcterms:modified xsi:type="dcterms:W3CDTF">2023-06-29T10:48:36Z</dcterms:modified>
</cp:coreProperties>
</file>