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graziano.pagliarini\Desktop\ARPAL\Bilancio_Ragioneria\Bilancio\Bilancio_2025_2027\Amministrazione trasparente\"/>
    </mc:Choice>
  </mc:AlternateContent>
  <xr:revisionPtr revIDLastSave="0" documentId="13_ncr:1_{11B285D9-EEEB-44D3-B63A-AF19445F9C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  <sheet name="2026" sheetId="2" r:id="rId2"/>
    <sheet name="2027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LOvIFo443yZfOYpHyeNkwqestaLXDzPuo4N9MloWv7k="/>
    </ext>
  </extLst>
</workbook>
</file>

<file path=xl/calcChain.xml><?xml version="1.0" encoding="utf-8"?>
<calcChain xmlns="http://schemas.openxmlformats.org/spreadsheetml/2006/main">
  <c r="D59" i="3" l="1"/>
  <c r="C59" i="3"/>
  <c r="D55" i="3"/>
  <c r="D60" i="3" s="1"/>
  <c r="D61" i="3" s="1"/>
  <c r="C55" i="3"/>
  <c r="D52" i="3"/>
  <c r="C52" i="3"/>
  <c r="D46" i="3"/>
  <c r="C46" i="3"/>
  <c r="D40" i="3"/>
  <c r="C40" i="3"/>
  <c r="D33" i="3"/>
  <c r="C33" i="3"/>
  <c r="D26" i="3"/>
  <c r="C26" i="3"/>
  <c r="D19" i="3"/>
  <c r="C19" i="3"/>
  <c r="D59" i="2"/>
  <c r="D60" i="2" s="1"/>
  <c r="D61" i="2" s="1"/>
  <c r="C59" i="2"/>
  <c r="D55" i="2"/>
  <c r="C55" i="2"/>
  <c r="D52" i="2"/>
  <c r="C52" i="2"/>
  <c r="D46" i="2"/>
  <c r="C46" i="2"/>
  <c r="D40" i="2"/>
  <c r="C40" i="2"/>
  <c r="D33" i="2"/>
  <c r="C33" i="2"/>
  <c r="D26" i="2"/>
  <c r="C26" i="2"/>
  <c r="D19" i="2"/>
  <c r="C19" i="2"/>
  <c r="D59" i="1"/>
  <c r="C59" i="1"/>
  <c r="D52" i="1"/>
  <c r="C52" i="1"/>
  <c r="D46" i="1"/>
  <c r="C46" i="1"/>
  <c r="D40" i="1"/>
  <c r="C40" i="1"/>
  <c r="D33" i="1"/>
  <c r="C33" i="1"/>
  <c r="D26" i="1"/>
  <c r="C26" i="1"/>
  <c r="D19" i="1"/>
  <c r="C19" i="1"/>
  <c r="D60" i="1" l="1"/>
  <c r="D61" i="1" s="1"/>
  <c r="C60" i="3"/>
  <c r="C61" i="3" s="1"/>
  <c r="C60" i="2"/>
  <c r="C61" i="2" s="1"/>
  <c r="C60" i="1"/>
  <c r="C61" i="1" s="1"/>
</calcChain>
</file>

<file path=xl/sharedStrings.xml><?xml version="1.0" encoding="utf-8"?>
<sst xmlns="http://schemas.openxmlformats.org/spreadsheetml/2006/main" count="219" uniqueCount="75">
  <si>
    <t>ARPAL UMBRIA</t>
  </si>
  <si>
    <t>Prospetto di cui all'art. 8 comma 1, del Decreto Legge 24 aprile 2014, n.66</t>
  </si>
  <si>
    <t xml:space="preserve">ENTRATE </t>
  </si>
  <si>
    <t>TITOLO TIPOLOGIA</t>
  </si>
  <si>
    <t>DENOMINAZIONE</t>
  </si>
  <si>
    <t>COMPETENZA</t>
  </si>
  <si>
    <t>CASSA</t>
  </si>
  <si>
    <t>Fondo pluriennale vincolato per spese correnti</t>
  </si>
  <si>
    <t>Fondo pluriennale vincolato per spese in conto capitale</t>
  </si>
  <si>
    <t>Utilizzo Risultato di Amministrazione</t>
  </si>
  <si>
    <t>Fondo di Cassa all'1/1/esercizio di riferimento</t>
  </si>
  <si>
    <t>TITOLO 1</t>
  </si>
  <si>
    <t xml:space="preserve"> Entrate correnti di natura tributaria, contributiva e perequativa</t>
  </si>
  <si>
    <t>Tipologia 101: Imposte, tasse e proventi assimilati</t>
  </si>
  <si>
    <t>Tipologia 102: Tributi destinati al finanziamento della sanità (solo per le Regioni)</t>
  </si>
  <si>
    <t>Tipologia 103: Tributi devoluti e regolati alle autonomie speciali (solo per le Regioni)</t>
  </si>
  <si>
    <t>Tipologia 104: Compartecipazioni di tributi</t>
  </si>
  <si>
    <t>Tipologia 301: Fondi perequativi da Amministrazioni Centrali</t>
  </si>
  <si>
    <t>Tipologia 302: Fondi perequativi dalla Regione o Provincia autonoma (solo per Enti locali)</t>
  </si>
  <si>
    <t>Totale TITOLO 1: Entrate correnti di natura tributaria, contributiva e perequativa</t>
  </si>
  <si>
    <t xml:space="preserve">TITOLO 2 </t>
  </si>
  <si>
    <t>Trasferimenti correnti</t>
  </si>
  <si>
    <t>Tipologia 101: Trasferimenti correnti da Amministrazioni pubbliche</t>
  </si>
  <si>
    <t xml:space="preserve"> Tipologia 102: Trasferimenti correnti da Famiglie</t>
  </si>
  <si>
    <t xml:space="preserve"> Tipologia 103: Trasferimenti correnti da Imprese</t>
  </si>
  <si>
    <t>Tipologia 104: Trasferimenti correnti da Istituzioni Sociali Private</t>
  </si>
  <si>
    <t xml:space="preserve"> Tipologia 105: Trasferimenti correnti dall'Unione europea e dal Resto del Mondo</t>
  </si>
  <si>
    <t>Totale TITOLO 2: Trasferimenti correnti</t>
  </si>
  <si>
    <t xml:space="preserve">TITOLO 3 </t>
  </si>
  <si>
    <t>Entrate extratributarie</t>
  </si>
  <si>
    <t>Tipologia 100: Vendita di beni e servizi e proventi derivanti dalla gestione dei beni</t>
  </si>
  <si>
    <t>Tipologia 200: Proventi derivanti dall'attività di controllo e repressione delle irregolarità e degli illeciti</t>
  </si>
  <si>
    <t xml:space="preserve"> Tipologia 300: Interessi attivi</t>
  </si>
  <si>
    <t>Tipologia 400: Altre entrate da redditi da capitale</t>
  </si>
  <si>
    <t>Tipologia 500: Rimborsi e altre entrate correnti</t>
  </si>
  <si>
    <t>Totale TITOLO 3: Entrate extratributarie</t>
  </si>
  <si>
    <t xml:space="preserve">TITOLO 4 </t>
  </si>
  <si>
    <t>Entrate in conto capitale</t>
  </si>
  <si>
    <t xml:space="preserve"> Tipologia 100: Tributi in conto capitale</t>
  </si>
  <si>
    <t>Tipologia 200: Contributi agli investimenti</t>
  </si>
  <si>
    <t>Tipologia 300: Altri trasferimenti in conto capitale</t>
  </si>
  <si>
    <t>Tipologia 400: Entrate da alienazione di beni materiali e immateriali</t>
  </si>
  <si>
    <t>Tipologia 500: Altre entrate in conto capitale</t>
  </si>
  <si>
    <t xml:space="preserve"> Totale TITOLO 4: Entrate in conto capitale</t>
  </si>
  <si>
    <t>TITOLO 5</t>
  </si>
  <si>
    <t xml:space="preserve"> Entrate da riduzione di attività finanziarie</t>
  </si>
  <si>
    <t>Tipologia 100: Alienazione di attività finanziarie</t>
  </si>
  <si>
    <t>Tipologia 200: Riscossione di crediti di breve termine</t>
  </si>
  <si>
    <t>Tipologia 300: Riscossione crediti di medio-lungo termine</t>
  </si>
  <si>
    <t>Tipologia 400: Altre entrate per riduzione di attività finanziarie</t>
  </si>
  <si>
    <t>Totale TITOLO 5: Entrate da riduzione di attività finanziarie</t>
  </si>
  <si>
    <t xml:space="preserve">TITOLO 6 </t>
  </si>
  <si>
    <t>Accensione prestiti</t>
  </si>
  <si>
    <t>Tipologia 100: Emissione di titoli obbligazionari</t>
  </si>
  <si>
    <t>Tipologia 200: Accensione prestiti a breve termine</t>
  </si>
  <si>
    <t>Tipologia 300: Accensione mutui e altri finanziamenti a medio lungo termine</t>
  </si>
  <si>
    <t>Tipologia 400: Altre forme di indebitamento</t>
  </si>
  <si>
    <t xml:space="preserve"> Totale TITOLO 6: Accensione prestiti</t>
  </si>
  <si>
    <t xml:space="preserve">TITOLO 7 </t>
  </si>
  <si>
    <t>Anticipazioni da istituto tesoriere/cassiere</t>
  </si>
  <si>
    <t xml:space="preserve"> Tipologia 100: Anticipazioni da istituto tesoriere/cassiere</t>
  </si>
  <si>
    <t>Totale TITOLO 7: Anticipazioni da istituto tesoriere/cassiere</t>
  </si>
  <si>
    <t>TITOLO 9</t>
  </si>
  <si>
    <t xml:space="preserve"> Entrate per conto terzi e partite di giro</t>
  </si>
  <si>
    <t>Tipologia 100: Entrate per partite di giro</t>
  </si>
  <si>
    <t>Tipologia 200: Entrate per conto terzi</t>
  </si>
  <si>
    <t>Totale TITOLO 9: Entrate per conto terzi e partite di giro</t>
  </si>
  <si>
    <t>TOTALE TITOLI</t>
  </si>
  <si>
    <t>TOTALE GENERALE DELLE ENTRATE</t>
  </si>
  <si>
    <t>(*) I dati previsioni indicano le previsioni di competenza e di cassa (la tabella è predisposta per ciascun esercizio compreso nel bilancio di previsione).</t>
  </si>
  <si>
    <t>(**) Solo per le Regioni e le Province autonome che adottano il patto della salute.</t>
  </si>
  <si>
    <t>DATI PREVISIONALI ANNO 2025*</t>
  </si>
  <si>
    <t>DATI PREVISIONALI ANNO 2026*</t>
  </si>
  <si>
    <t>BILANCIO DI PREVISIONE 2025-2027</t>
  </si>
  <si>
    <t>DATI PREVISIONALI ANNO 2027*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</si>
</sst>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"/>
    <numFmt numFmtId="165" formatCode="_-* #,##0.00\ _€_-;\-* #,##0.00\ _€_-;_-* &quot;-&quot;??\ _€_-;_-@"/>
  </numFmts>
  <fonts count="8" x14ac:knownFonts="1">
    <font>
      <sz val="11"/>
      <color theme="1"/>
      <name val="Calibri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4" fillId="0" borderId="4" xfId="0" applyFont="1" applyBorder="1"/>
    <xf numFmtId="0" fontId="4" fillId="0" borderId="1" xfId="0" applyFont="1" applyBorder="1"/>
    <xf numFmtId="164" fontId="5" fillId="2" borderId="5" xfId="0" applyNumberFormat="1" applyFont="1" applyFill="1" applyBorder="1"/>
    <xf numFmtId="0" fontId="5" fillId="2" borderId="5" xfId="0" applyFont="1" applyFill="1" applyBorder="1"/>
    <xf numFmtId="0" fontId="4" fillId="0" borderId="6" xfId="0" applyFont="1" applyBorder="1"/>
    <xf numFmtId="0" fontId="4" fillId="0" borderId="7" xfId="0" applyFont="1" applyBorder="1"/>
    <xf numFmtId="164" fontId="5" fillId="2" borderId="8" xfId="0" applyNumberFormat="1" applyFont="1" applyFill="1" applyBorder="1"/>
    <xf numFmtId="0" fontId="5" fillId="2" borderId="8" xfId="0" applyFont="1" applyFill="1" applyBorder="1"/>
    <xf numFmtId="0" fontId="4" fillId="0" borderId="9" xfId="0" applyFont="1" applyBorder="1"/>
    <xf numFmtId="0" fontId="4" fillId="0" borderId="3" xfId="0" applyFont="1" applyBorder="1"/>
    <xf numFmtId="0" fontId="5" fillId="2" borderId="10" xfId="0" applyFont="1" applyFill="1" applyBorder="1"/>
    <xf numFmtId="164" fontId="5" fillId="2" borderId="10" xfId="0" applyNumberFormat="1" applyFont="1" applyFill="1" applyBorder="1"/>
    <xf numFmtId="164" fontId="4" fillId="0" borderId="0" xfId="0" applyNumberFormat="1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wrapText="1"/>
    </xf>
    <xf numFmtId="164" fontId="5" fillId="0" borderId="7" xfId="0" applyNumberFormat="1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164" fontId="5" fillId="0" borderId="3" xfId="0" applyNumberFormat="1" applyFont="1" applyBorder="1"/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wrapText="1"/>
    </xf>
    <xf numFmtId="164" fontId="6" fillId="0" borderId="11" xfId="0" applyNumberFormat="1" applyFont="1" applyBorder="1" applyAlignment="1">
      <alignment wrapText="1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wrapText="1"/>
    </xf>
    <xf numFmtId="0" fontId="5" fillId="0" borderId="12" xfId="0" applyFont="1" applyBorder="1"/>
    <xf numFmtId="0" fontId="2" fillId="0" borderId="13" xfId="0" applyFont="1" applyBorder="1" applyAlignment="1">
      <alignment horizontal="center"/>
    </xf>
    <xf numFmtId="0" fontId="2" fillId="0" borderId="13" xfId="0" applyFont="1" applyBorder="1"/>
    <xf numFmtId="164" fontId="6" fillId="0" borderId="11" xfId="0" applyNumberFormat="1" applyFont="1" applyBorder="1"/>
    <xf numFmtId="0" fontId="2" fillId="0" borderId="7" xfId="0" applyFont="1" applyBorder="1" applyAlignment="1">
      <alignment wrapText="1"/>
    </xf>
    <xf numFmtId="0" fontId="5" fillId="0" borderId="7" xfId="0" applyFont="1" applyBorder="1"/>
    <xf numFmtId="0" fontId="2" fillId="0" borderId="7" xfId="0" applyFont="1" applyBorder="1" applyAlignment="1">
      <alignment horizontal="center"/>
    </xf>
    <xf numFmtId="164" fontId="5" fillId="0" borderId="0" xfId="0" applyNumberFormat="1" applyFont="1"/>
    <xf numFmtId="164" fontId="6" fillId="0" borderId="1" xfId="0" applyNumberFormat="1" applyFont="1" applyBorder="1"/>
    <xf numFmtId="165" fontId="4" fillId="0" borderId="0" xfId="0" applyNumberFormat="1" applyFont="1"/>
    <xf numFmtId="0" fontId="7" fillId="0" borderId="0" xfId="0" applyFont="1"/>
    <xf numFmtId="0" fontId="2" fillId="0" borderId="2" xfId="0" applyFont="1" applyBorder="1" applyAlignment="1">
      <alignment horizontal="center"/>
    </xf>
    <xf numFmtId="0" fontId="2" fillId="0" borderId="0" xfId="0" applyFont="1"/>
    <xf numFmtId="0" fontId="2" fillId="0" borderId="2" xfId="0" applyFont="1" applyBorder="1"/>
    <xf numFmtId="164" fontId="5" fillId="0" borderId="1" xfId="0" applyNumberFormat="1" applyFont="1" applyBorder="1"/>
    <xf numFmtId="0" fontId="5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/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3" fillId="0" borderId="15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0"/>
  <sheetViews>
    <sheetView tabSelected="1" workbookViewId="0">
      <selection activeCell="D11" sqref="D11"/>
    </sheetView>
  </sheetViews>
  <sheetFormatPr defaultColWidth="14.42578125" defaultRowHeight="15" customHeight="1" x14ac:dyDescent="0.25"/>
  <cols>
    <col min="1" max="1" width="12.85546875" customWidth="1"/>
    <col min="2" max="2" width="51.85546875" customWidth="1"/>
    <col min="3" max="4" width="14.7109375" customWidth="1"/>
    <col min="5" max="5" width="8.7109375" customWidth="1"/>
    <col min="6" max="6" width="15.7109375" customWidth="1"/>
    <col min="7" max="26" width="8.7109375" customWidth="1"/>
  </cols>
  <sheetData>
    <row r="1" spans="1:6" x14ac:dyDescent="0.25">
      <c r="A1" s="48" t="s">
        <v>73</v>
      </c>
      <c r="B1" s="49"/>
      <c r="C1" s="49"/>
      <c r="D1" s="49"/>
    </row>
    <row r="2" spans="1:6" x14ac:dyDescent="0.25">
      <c r="A2" s="48" t="s">
        <v>0</v>
      </c>
      <c r="B2" s="49"/>
      <c r="C2" s="49"/>
      <c r="D2" s="49"/>
    </row>
    <row r="3" spans="1:6" ht="14.25" customHeight="1" x14ac:dyDescent="0.25">
      <c r="A3" s="48" t="s">
        <v>1</v>
      </c>
      <c r="B3" s="49"/>
      <c r="C3" s="49"/>
      <c r="D3" s="49"/>
    </row>
    <row r="4" spans="1:6" x14ac:dyDescent="0.25">
      <c r="A4" s="1" t="s">
        <v>2</v>
      </c>
      <c r="B4" s="1"/>
    </row>
    <row r="5" spans="1:6" x14ac:dyDescent="0.25">
      <c r="A5" s="1" t="s">
        <v>71</v>
      </c>
      <c r="B5" s="1"/>
    </row>
    <row r="6" spans="1:6" ht="15" customHeight="1" x14ac:dyDescent="0.25">
      <c r="A6" s="50" t="s">
        <v>3</v>
      </c>
      <c r="B6" s="52" t="s">
        <v>4</v>
      </c>
      <c r="C6" s="2" t="s">
        <v>5</v>
      </c>
      <c r="D6" s="2" t="s">
        <v>6</v>
      </c>
    </row>
    <row r="7" spans="1:6" x14ac:dyDescent="0.25">
      <c r="A7" s="51"/>
      <c r="B7" s="51"/>
      <c r="C7" s="3"/>
      <c r="D7" s="3"/>
    </row>
    <row r="8" spans="1:6" ht="24.75" customHeight="1" x14ac:dyDescent="0.25">
      <c r="A8" s="4"/>
      <c r="B8" s="5" t="s">
        <v>7</v>
      </c>
      <c r="C8" s="6">
        <v>370531.79</v>
      </c>
      <c r="D8" s="7"/>
    </row>
    <row r="9" spans="1:6" ht="24.75" customHeight="1" x14ac:dyDescent="0.25">
      <c r="A9" s="8"/>
      <c r="B9" s="9" t="s">
        <v>8</v>
      </c>
      <c r="C9" s="10">
        <v>0</v>
      </c>
      <c r="D9" s="11"/>
    </row>
    <row r="10" spans="1:6" ht="24.75" customHeight="1" x14ac:dyDescent="0.25">
      <c r="A10" s="8"/>
      <c r="B10" s="9" t="s">
        <v>9</v>
      </c>
      <c r="C10" s="10">
        <v>0</v>
      </c>
      <c r="D10" s="11"/>
    </row>
    <row r="11" spans="1:6" ht="24.75" customHeight="1" x14ac:dyDescent="0.25">
      <c r="A11" s="12"/>
      <c r="B11" s="13" t="s">
        <v>10</v>
      </c>
      <c r="C11" s="14"/>
      <c r="D11" s="15">
        <v>1500000</v>
      </c>
      <c r="F11" s="16"/>
    </row>
    <row r="12" spans="1:6" ht="30" x14ac:dyDescent="0.25">
      <c r="A12" s="17" t="s">
        <v>11</v>
      </c>
      <c r="B12" s="18" t="s">
        <v>12</v>
      </c>
      <c r="C12" s="7"/>
      <c r="D12" s="7"/>
    </row>
    <row r="13" spans="1:6" ht="30" customHeight="1" x14ac:dyDescent="0.25">
      <c r="A13" s="19">
        <v>10101</v>
      </c>
      <c r="B13" s="20" t="s">
        <v>13</v>
      </c>
      <c r="C13" s="21">
        <v>0</v>
      </c>
      <c r="D13" s="21">
        <v>0</v>
      </c>
    </row>
    <row r="14" spans="1:6" ht="30" customHeight="1" x14ac:dyDescent="0.25">
      <c r="A14" s="19">
        <v>10102</v>
      </c>
      <c r="B14" s="20" t="s">
        <v>14</v>
      </c>
      <c r="C14" s="21">
        <v>0</v>
      </c>
      <c r="D14" s="21">
        <v>0</v>
      </c>
    </row>
    <row r="15" spans="1:6" ht="30" customHeight="1" x14ac:dyDescent="0.25">
      <c r="A15" s="19">
        <v>10103</v>
      </c>
      <c r="B15" s="20" t="s">
        <v>15</v>
      </c>
      <c r="C15" s="21">
        <v>0</v>
      </c>
      <c r="D15" s="21">
        <v>0</v>
      </c>
    </row>
    <row r="16" spans="1:6" ht="30" customHeight="1" x14ac:dyDescent="0.25">
      <c r="A16" s="19">
        <v>10104</v>
      </c>
      <c r="B16" s="20" t="s">
        <v>16</v>
      </c>
      <c r="C16" s="21">
        <v>0</v>
      </c>
      <c r="D16" s="21">
        <v>0</v>
      </c>
    </row>
    <row r="17" spans="1:4" ht="30" customHeight="1" x14ac:dyDescent="0.25">
      <c r="A17" s="19">
        <v>10301</v>
      </c>
      <c r="B17" s="20" t="s">
        <v>17</v>
      </c>
      <c r="C17" s="21">
        <v>0</v>
      </c>
      <c r="D17" s="21">
        <v>0</v>
      </c>
    </row>
    <row r="18" spans="1:4" ht="30" customHeight="1" x14ac:dyDescent="0.25">
      <c r="A18" s="22">
        <v>10302</v>
      </c>
      <c r="B18" s="23" t="s">
        <v>18</v>
      </c>
      <c r="C18" s="24">
        <v>0</v>
      </c>
      <c r="D18" s="24">
        <v>0</v>
      </c>
    </row>
    <row r="19" spans="1:4" ht="30" customHeight="1" x14ac:dyDescent="0.25">
      <c r="A19" s="25">
        <v>10000</v>
      </c>
      <c r="B19" s="26" t="s">
        <v>19</v>
      </c>
      <c r="C19" s="27">
        <f t="shared" ref="C19:D19" si="0">SUM(C13:C18)</f>
        <v>0</v>
      </c>
      <c r="D19" s="27">
        <f t="shared" si="0"/>
        <v>0</v>
      </c>
    </row>
    <row r="20" spans="1:4" ht="30" customHeight="1" x14ac:dyDescent="0.25">
      <c r="A20" s="28" t="s">
        <v>20</v>
      </c>
      <c r="B20" s="29" t="s">
        <v>21</v>
      </c>
      <c r="C20" s="30"/>
      <c r="D20" s="30"/>
    </row>
    <row r="21" spans="1:4" ht="30" customHeight="1" x14ac:dyDescent="0.25">
      <c r="A21" s="19">
        <v>20101</v>
      </c>
      <c r="B21" s="20" t="s">
        <v>22</v>
      </c>
      <c r="C21" s="21">
        <v>15244996.309999999</v>
      </c>
      <c r="D21" s="21">
        <v>30009855.729999997</v>
      </c>
    </row>
    <row r="22" spans="1:4" ht="30" customHeight="1" x14ac:dyDescent="0.25">
      <c r="A22" s="19">
        <v>20102</v>
      </c>
      <c r="B22" s="20" t="s">
        <v>23</v>
      </c>
      <c r="C22" s="21">
        <v>0</v>
      </c>
      <c r="D22" s="21">
        <v>0</v>
      </c>
    </row>
    <row r="23" spans="1:4" ht="30" customHeight="1" x14ac:dyDescent="0.25">
      <c r="A23" s="19">
        <v>20103</v>
      </c>
      <c r="B23" s="20" t="s">
        <v>24</v>
      </c>
      <c r="C23" s="21">
        <v>0</v>
      </c>
      <c r="D23" s="21">
        <v>0</v>
      </c>
    </row>
    <row r="24" spans="1:4" ht="30" customHeight="1" x14ac:dyDescent="0.25">
      <c r="A24" s="19">
        <v>20104</v>
      </c>
      <c r="B24" s="20" t="s">
        <v>25</v>
      </c>
      <c r="C24" s="21">
        <v>0</v>
      </c>
      <c r="D24" s="21">
        <v>0</v>
      </c>
    </row>
    <row r="25" spans="1:4" ht="30" customHeight="1" x14ac:dyDescent="0.25">
      <c r="A25" s="22">
        <v>20105</v>
      </c>
      <c r="B25" s="23" t="s">
        <v>26</v>
      </c>
      <c r="C25" s="21">
        <v>0</v>
      </c>
      <c r="D25" s="21">
        <v>26587.7</v>
      </c>
    </row>
    <row r="26" spans="1:4" ht="30" customHeight="1" x14ac:dyDescent="0.25">
      <c r="A26" s="31">
        <v>20000</v>
      </c>
      <c r="B26" s="32" t="s">
        <v>27</v>
      </c>
      <c r="C26" s="33">
        <f t="shared" ref="C26:D26" si="1">SUM(C21:C25)</f>
        <v>15244996.309999999</v>
      </c>
      <c r="D26" s="33">
        <f t="shared" si="1"/>
        <v>30036443.429999996</v>
      </c>
    </row>
    <row r="27" spans="1:4" ht="30" customHeight="1" x14ac:dyDescent="0.25">
      <c r="A27" s="28" t="s">
        <v>28</v>
      </c>
      <c r="B27" s="34" t="s">
        <v>29</v>
      </c>
      <c r="C27" s="35"/>
      <c r="D27" s="35"/>
    </row>
    <row r="28" spans="1:4" ht="30" customHeight="1" x14ac:dyDescent="0.25">
      <c r="A28" s="19">
        <v>30100</v>
      </c>
      <c r="B28" s="20" t="s">
        <v>30</v>
      </c>
      <c r="C28" s="21">
        <v>234881.93</v>
      </c>
      <c r="D28" s="21">
        <v>196921.62</v>
      </c>
    </row>
    <row r="29" spans="1:4" ht="30" customHeight="1" x14ac:dyDescent="0.25">
      <c r="A29" s="19">
        <v>30200</v>
      </c>
      <c r="B29" s="20" t="s">
        <v>31</v>
      </c>
      <c r="C29" s="21">
        <v>0</v>
      </c>
      <c r="D29" s="21">
        <v>0</v>
      </c>
    </row>
    <row r="30" spans="1:4" ht="30" customHeight="1" x14ac:dyDescent="0.25">
      <c r="A30" s="19">
        <v>30300</v>
      </c>
      <c r="B30" s="20" t="s">
        <v>32</v>
      </c>
      <c r="C30" s="21">
        <v>500</v>
      </c>
      <c r="D30" s="21">
        <v>350</v>
      </c>
    </row>
    <row r="31" spans="1:4" ht="30" customHeight="1" x14ac:dyDescent="0.25">
      <c r="A31" s="19">
        <v>30400</v>
      </c>
      <c r="B31" s="20" t="s">
        <v>33</v>
      </c>
      <c r="C31" s="21">
        <v>0</v>
      </c>
      <c r="D31" s="21">
        <v>0</v>
      </c>
    </row>
    <row r="32" spans="1:4" ht="30" customHeight="1" x14ac:dyDescent="0.25">
      <c r="A32" s="19">
        <v>30500</v>
      </c>
      <c r="B32" s="20" t="s">
        <v>34</v>
      </c>
      <c r="C32" s="21">
        <v>130000</v>
      </c>
      <c r="D32" s="21">
        <v>94246.64</v>
      </c>
    </row>
    <row r="33" spans="1:4" ht="30" customHeight="1" x14ac:dyDescent="0.25">
      <c r="A33" s="25">
        <v>30000</v>
      </c>
      <c r="B33" s="26" t="s">
        <v>35</v>
      </c>
      <c r="C33" s="33">
        <f t="shared" ref="C33:D33" si="2">SUM(C28:C32)</f>
        <v>365381.93</v>
      </c>
      <c r="D33" s="33">
        <f t="shared" si="2"/>
        <v>291518.26</v>
      </c>
    </row>
    <row r="34" spans="1:4" ht="30" customHeight="1" x14ac:dyDescent="0.25">
      <c r="A34" s="36" t="s">
        <v>36</v>
      </c>
      <c r="B34" s="34" t="s">
        <v>37</v>
      </c>
      <c r="C34" s="35"/>
      <c r="D34" s="35"/>
    </row>
    <row r="35" spans="1:4" ht="30" customHeight="1" x14ac:dyDescent="0.25">
      <c r="A35" s="19">
        <v>40100</v>
      </c>
      <c r="B35" s="20" t="s">
        <v>38</v>
      </c>
      <c r="C35" s="21">
        <v>0</v>
      </c>
      <c r="D35" s="21">
        <v>0</v>
      </c>
    </row>
    <row r="36" spans="1:4" ht="30" customHeight="1" x14ac:dyDescent="0.25">
      <c r="A36" s="19">
        <v>40200</v>
      </c>
      <c r="B36" s="20" t="s">
        <v>39</v>
      </c>
      <c r="C36" s="37">
        <v>0</v>
      </c>
      <c r="D36" s="21">
        <v>0</v>
      </c>
    </row>
    <row r="37" spans="1:4" ht="30" customHeight="1" x14ac:dyDescent="0.25">
      <c r="A37" s="19">
        <v>40300</v>
      </c>
      <c r="B37" s="20" t="s">
        <v>40</v>
      </c>
      <c r="C37" s="37">
        <v>0</v>
      </c>
      <c r="D37" s="21">
        <v>0</v>
      </c>
    </row>
    <row r="38" spans="1:4" ht="30" customHeight="1" x14ac:dyDescent="0.25">
      <c r="A38" s="19">
        <v>40400</v>
      </c>
      <c r="B38" s="20" t="s">
        <v>41</v>
      </c>
      <c r="C38" s="37">
        <v>0</v>
      </c>
      <c r="D38" s="21">
        <v>0</v>
      </c>
    </row>
    <row r="39" spans="1:4" ht="30" customHeight="1" x14ac:dyDescent="0.25">
      <c r="A39" s="19">
        <v>40500</v>
      </c>
      <c r="B39" s="20" t="s">
        <v>42</v>
      </c>
      <c r="C39" s="37">
        <v>0</v>
      </c>
      <c r="D39" s="21">
        <v>0</v>
      </c>
    </row>
    <row r="40" spans="1:4" ht="30" customHeight="1" x14ac:dyDescent="0.25">
      <c r="A40" s="25">
        <v>40000</v>
      </c>
      <c r="B40" s="26" t="s">
        <v>43</v>
      </c>
      <c r="C40" s="33">
        <f t="shared" ref="C40:D40" si="3">SUM(C35:C39)</f>
        <v>0</v>
      </c>
      <c r="D40" s="33">
        <f t="shared" si="3"/>
        <v>0</v>
      </c>
    </row>
    <row r="41" spans="1:4" ht="30" customHeight="1" x14ac:dyDescent="0.25">
      <c r="A41" s="28" t="s">
        <v>44</v>
      </c>
      <c r="B41" s="34" t="s">
        <v>45</v>
      </c>
      <c r="C41" s="21"/>
      <c r="D41" s="21"/>
    </row>
    <row r="42" spans="1:4" ht="30" customHeight="1" x14ac:dyDescent="0.25">
      <c r="A42" s="19">
        <v>50100</v>
      </c>
      <c r="B42" s="20" t="s">
        <v>46</v>
      </c>
      <c r="C42" s="21">
        <v>0</v>
      </c>
      <c r="D42" s="21">
        <v>0</v>
      </c>
    </row>
    <row r="43" spans="1:4" ht="30" customHeight="1" x14ac:dyDescent="0.25">
      <c r="A43" s="19">
        <v>50200</v>
      </c>
      <c r="B43" s="20" t="s">
        <v>47</v>
      </c>
      <c r="C43" s="21">
        <v>0</v>
      </c>
      <c r="D43" s="21">
        <v>0</v>
      </c>
    </row>
    <row r="44" spans="1:4" ht="30" customHeight="1" x14ac:dyDescent="0.25">
      <c r="A44" s="19">
        <v>50300</v>
      </c>
      <c r="B44" s="20" t="s">
        <v>48</v>
      </c>
      <c r="C44" s="21">
        <v>0</v>
      </c>
      <c r="D44" s="21">
        <v>0</v>
      </c>
    </row>
    <row r="45" spans="1:4" ht="30" customHeight="1" x14ac:dyDescent="0.25">
      <c r="A45" s="22">
        <v>50400</v>
      </c>
      <c r="B45" s="20" t="s">
        <v>49</v>
      </c>
      <c r="C45" s="21">
        <v>0</v>
      </c>
      <c r="D45" s="21">
        <v>0</v>
      </c>
    </row>
    <row r="46" spans="1:4" ht="30" customHeight="1" x14ac:dyDescent="0.25">
      <c r="A46" s="25">
        <v>50000</v>
      </c>
      <c r="B46" s="26" t="s">
        <v>50</v>
      </c>
      <c r="C46" s="33">
        <f t="shared" ref="C46:D46" si="4">SUM(C42:C45)</f>
        <v>0</v>
      </c>
      <c r="D46" s="33">
        <f t="shared" si="4"/>
        <v>0</v>
      </c>
    </row>
    <row r="47" spans="1:4" ht="30" customHeight="1" x14ac:dyDescent="0.25">
      <c r="A47" s="36" t="s">
        <v>51</v>
      </c>
      <c r="B47" s="34" t="s">
        <v>52</v>
      </c>
      <c r="C47" s="35"/>
      <c r="D47" s="35"/>
    </row>
    <row r="48" spans="1:4" ht="30" customHeight="1" x14ac:dyDescent="0.25">
      <c r="A48" s="19">
        <v>60100</v>
      </c>
      <c r="B48" s="20" t="s">
        <v>53</v>
      </c>
      <c r="C48" s="21">
        <v>0</v>
      </c>
      <c r="D48" s="21">
        <v>0</v>
      </c>
    </row>
    <row r="49" spans="1:6" ht="30" customHeight="1" x14ac:dyDescent="0.25">
      <c r="A49" s="19">
        <v>60200</v>
      </c>
      <c r="B49" s="20" t="s">
        <v>54</v>
      </c>
      <c r="C49" s="21">
        <v>0</v>
      </c>
      <c r="D49" s="21">
        <v>0</v>
      </c>
    </row>
    <row r="50" spans="1:6" ht="30" customHeight="1" x14ac:dyDescent="0.25">
      <c r="A50" s="19">
        <v>60300</v>
      </c>
      <c r="B50" s="20" t="s">
        <v>55</v>
      </c>
      <c r="C50" s="21">
        <v>0</v>
      </c>
      <c r="D50" s="21">
        <v>0</v>
      </c>
    </row>
    <row r="51" spans="1:6" ht="30" customHeight="1" x14ac:dyDescent="0.25">
      <c r="A51" s="19">
        <v>60400</v>
      </c>
      <c r="B51" s="20" t="s">
        <v>56</v>
      </c>
      <c r="C51" s="21">
        <v>0</v>
      </c>
      <c r="D51" s="21">
        <v>0</v>
      </c>
    </row>
    <row r="52" spans="1:6" ht="30" customHeight="1" x14ac:dyDescent="0.25">
      <c r="A52" s="25">
        <v>60000</v>
      </c>
      <c r="B52" s="26" t="s">
        <v>57</v>
      </c>
      <c r="C52" s="33">
        <f t="shared" ref="C52:D52" si="5">SUM(C48:C51)</f>
        <v>0</v>
      </c>
      <c r="D52" s="33">
        <f t="shared" si="5"/>
        <v>0</v>
      </c>
    </row>
    <row r="53" spans="1:6" ht="30" customHeight="1" x14ac:dyDescent="0.25">
      <c r="A53" s="36" t="s">
        <v>58</v>
      </c>
      <c r="B53" s="34" t="s">
        <v>59</v>
      </c>
      <c r="C53" s="21"/>
      <c r="D53" s="21"/>
    </row>
    <row r="54" spans="1:6" ht="30" customHeight="1" x14ac:dyDescent="0.25">
      <c r="A54" s="19">
        <v>70100</v>
      </c>
      <c r="B54" s="20" t="s">
        <v>60</v>
      </c>
      <c r="C54" s="21">
        <v>0</v>
      </c>
      <c r="D54" s="21">
        <v>0</v>
      </c>
    </row>
    <row r="55" spans="1:6" ht="30" customHeight="1" x14ac:dyDescent="0.25">
      <c r="A55" s="25">
        <v>70000</v>
      </c>
      <c r="B55" s="26" t="s">
        <v>61</v>
      </c>
      <c r="C55" s="33">
        <v>0</v>
      </c>
      <c r="D55" s="33">
        <v>0</v>
      </c>
    </row>
    <row r="56" spans="1:6" ht="30" customHeight="1" x14ac:dyDescent="0.25">
      <c r="A56" s="36" t="s">
        <v>62</v>
      </c>
      <c r="B56" s="34" t="s">
        <v>63</v>
      </c>
      <c r="C56" s="21"/>
      <c r="D56" s="21"/>
    </row>
    <row r="57" spans="1:6" ht="30" customHeight="1" x14ac:dyDescent="0.25">
      <c r="A57" s="19">
        <v>90100</v>
      </c>
      <c r="B57" s="20" t="s">
        <v>64</v>
      </c>
      <c r="C57" s="21">
        <v>7525000</v>
      </c>
      <c r="D57" s="21">
        <v>5946238.1299999999</v>
      </c>
    </row>
    <row r="58" spans="1:6" ht="30" customHeight="1" x14ac:dyDescent="0.25">
      <c r="A58" s="19">
        <v>90200</v>
      </c>
      <c r="B58" s="20" t="s">
        <v>65</v>
      </c>
      <c r="C58" s="21">
        <v>132500</v>
      </c>
      <c r="D58" s="21">
        <v>92750</v>
      </c>
    </row>
    <row r="59" spans="1:6" ht="30" customHeight="1" x14ac:dyDescent="0.25">
      <c r="A59" s="17">
        <v>90000</v>
      </c>
      <c r="B59" s="18" t="s">
        <v>66</v>
      </c>
      <c r="C59" s="38">
        <f t="shared" ref="C59:D59" si="6">SUM(C57:C58)</f>
        <v>7657500</v>
      </c>
      <c r="D59" s="38">
        <f t="shared" si="6"/>
        <v>6038988.1299999999</v>
      </c>
    </row>
    <row r="60" spans="1:6" ht="30" customHeight="1" x14ac:dyDescent="0.25">
      <c r="A60" s="53" t="s">
        <v>67</v>
      </c>
      <c r="B60" s="54"/>
      <c r="C60" s="33">
        <f t="shared" ref="C60:D60" si="7">C19+C26+C33+C40+C46+C52+C55+C59</f>
        <v>23267878.239999998</v>
      </c>
      <c r="D60" s="33">
        <f t="shared" si="7"/>
        <v>36366949.82</v>
      </c>
    </row>
    <row r="61" spans="1:6" ht="30" customHeight="1" x14ac:dyDescent="0.25">
      <c r="A61" s="53" t="s">
        <v>68</v>
      </c>
      <c r="B61" s="54"/>
      <c r="C61" s="33">
        <f t="shared" ref="C61:D61" si="8">C60+C8+C9+C10+C11</f>
        <v>23638410.029999997</v>
      </c>
      <c r="D61" s="33">
        <f t="shared" si="8"/>
        <v>37866949.82</v>
      </c>
      <c r="F61" s="39"/>
    </row>
    <row r="62" spans="1:6" ht="15.75" customHeight="1" x14ac:dyDescent="0.25"/>
    <row r="63" spans="1:6" ht="15.75" customHeight="1" x14ac:dyDescent="0.25">
      <c r="A63" s="40" t="s">
        <v>69</v>
      </c>
    </row>
    <row r="64" spans="1:6" ht="15.75" customHeight="1" x14ac:dyDescent="0.25">
      <c r="A64" s="40" t="s">
        <v>70</v>
      </c>
    </row>
    <row r="65" spans="3:4" ht="15.75" customHeight="1" x14ac:dyDescent="0.25"/>
    <row r="66" spans="3:4" ht="15.75" customHeight="1" x14ac:dyDescent="0.25">
      <c r="C66" s="16"/>
      <c r="D66" s="16"/>
    </row>
    <row r="67" spans="3:4" ht="15.75" customHeight="1" x14ac:dyDescent="0.25">
      <c r="C67" s="39"/>
      <c r="D67" s="39"/>
    </row>
    <row r="68" spans="3:4" ht="15.75" customHeight="1" x14ac:dyDescent="0.25"/>
    <row r="69" spans="3:4" ht="15.75" customHeight="1" x14ac:dyDescent="0.25"/>
    <row r="70" spans="3:4" ht="15.75" customHeight="1" x14ac:dyDescent="0.25"/>
    <row r="71" spans="3:4" ht="15.75" customHeight="1" x14ac:dyDescent="0.25"/>
    <row r="72" spans="3:4" ht="15.75" customHeight="1" x14ac:dyDescent="0.25"/>
    <row r="73" spans="3:4" ht="15.75" customHeight="1" x14ac:dyDescent="0.25"/>
    <row r="74" spans="3:4" ht="15.75" customHeight="1" x14ac:dyDescent="0.25"/>
    <row r="75" spans="3:4" ht="15.75" customHeight="1" x14ac:dyDescent="0.25"/>
    <row r="76" spans="3:4" ht="15.75" customHeight="1" x14ac:dyDescent="0.25"/>
    <row r="77" spans="3:4" ht="15.75" customHeight="1" x14ac:dyDescent="0.25"/>
    <row r="78" spans="3:4" ht="15.75" customHeight="1" x14ac:dyDescent="0.25"/>
    <row r="79" spans="3:4" ht="15.75" customHeight="1" x14ac:dyDescent="0.25"/>
    <row r="80" spans="3:4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7">
    <mergeCell ref="A60:B60"/>
    <mergeCell ref="A61:B61"/>
    <mergeCell ref="A1:D1"/>
    <mergeCell ref="A2:D2"/>
    <mergeCell ref="A3:D3"/>
    <mergeCell ref="A6:A7"/>
    <mergeCell ref="B6:B7"/>
  </mergeCells>
  <pageMargins left="0.70866141732283472" right="0.70866141732283472" top="0.55118110236220474" bottom="0.35433070866141736" header="0" footer="0"/>
  <pageSetup paperSize="9" orientation="landscape"/>
  <rowBreaks count="1" manualBreakCount="1">
    <brk id="4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opLeftCell="A52" workbookViewId="0">
      <selection activeCell="C21" sqref="C21"/>
    </sheetView>
  </sheetViews>
  <sheetFormatPr defaultColWidth="14.42578125" defaultRowHeight="15" customHeight="1" x14ac:dyDescent="0.25"/>
  <cols>
    <col min="1" max="1" width="12.85546875" customWidth="1"/>
    <col min="2" max="2" width="51.85546875" customWidth="1"/>
    <col min="3" max="4" width="14.7109375" customWidth="1"/>
    <col min="5" max="26" width="8.7109375" customWidth="1"/>
  </cols>
  <sheetData>
    <row r="1" spans="1:26" x14ac:dyDescent="0.25">
      <c r="A1" s="48" t="s">
        <v>73</v>
      </c>
      <c r="B1" s="49"/>
      <c r="C1" s="49"/>
      <c r="D1" s="49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48" t="s">
        <v>0</v>
      </c>
      <c r="B2" s="49"/>
      <c r="C2" s="49"/>
      <c r="D2" s="49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48" t="s">
        <v>1</v>
      </c>
      <c r="B3" s="49"/>
      <c r="C3" s="49"/>
      <c r="D3" s="49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 t="s">
        <v>72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25">
      <c r="A6" s="50" t="s">
        <v>3</v>
      </c>
      <c r="B6" s="52" t="s">
        <v>4</v>
      </c>
      <c r="C6" s="41" t="s">
        <v>5</v>
      </c>
      <c r="D6" s="41" t="s">
        <v>6</v>
      </c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</row>
    <row r="7" spans="1:26" ht="41.25" customHeight="1" x14ac:dyDescent="0.25">
      <c r="A7" s="51"/>
      <c r="B7" s="51"/>
      <c r="C7" s="43"/>
      <c r="D7" s="43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spans="1:26" ht="24.75" customHeight="1" x14ac:dyDescent="0.25">
      <c r="A8" s="4"/>
      <c r="B8" s="5" t="s">
        <v>7</v>
      </c>
      <c r="C8" s="44">
        <v>166952.76</v>
      </c>
      <c r="D8" s="7"/>
    </row>
    <row r="9" spans="1:26" ht="24.75" customHeight="1" x14ac:dyDescent="0.25">
      <c r="A9" s="8"/>
      <c r="B9" s="9" t="s">
        <v>8</v>
      </c>
      <c r="C9" s="21">
        <v>0</v>
      </c>
      <c r="D9" s="11"/>
    </row>
    <row r="10" spans="1:26" ht="24.75" customHeight="1" x14ac:dyDescent="0.25">
      <c r="A10" s="8"/>
      <c r="B10" s="9" t="s">
        <v>9</v>
      </c>
      <c r="C10" s="21">
        <v>0</v>
      </c>
      <c r="D10" s="11"/>
    </row>
    <row r="11" spans="1:26" ht="24.75" customHeight="1" x14ac:dyDescent="0.25">
      <c r="A11" s="12"/>
      <c r="B11" s="13" t="s">
        <v>10</v>
      </c>
      <c r="C11" s="14"/>
      <c r="D11" s="15">
        <v>0</v>
      </c>
    </row>
    <row r="12" spans="1:26" ht="30" x14ac:dyDescent="0.25">
      <c r="A12" s="17" t="s">
        <v>11</v>
      </c>
      <c r="B12" s="18" t="s">
        <v>12</v>
      </c>
      <c r="C12" s="45"/>
      <c r="D12" s="45"/>
    </row>
    <row r="13" spans="1:26" ht="30" customHeight="1" x14ac:dyDescent="0.25">
      <c r="A13" s="19">
        <v>10101</v>
      </c>
      <c r="B13" s="20" t="s">
        <v>13</v>
      </c>
      <c r="C13" s="21">
        <v>0</v>
      </c>
      <c r="D13" s="21">
        <v>0</v>
      </c>
    </row>
    <row r="14" spans="1:26" ht="30" customHeight="1" x14ac:dyDescent="0.25">
      <c r="A14" s="19">
        <v>10102</v>
      </c>
      <c r="B14" s="20" t="s">
        <v>14</v>
      </c>
      <c r="C14" s="21">
        <v>0</v>
      </c>
      <c r="D14" s="21">
        <v>0</v>
      </c>
    </row>
    <row r="15" spans="1:26" ht="30" customHeight="1" x14ac:dyDescent="0.25">
      <c r="A15" s="19">
        <v>10103</v>
      </c>
      <c r="B15" s="20" t="s">
        <v>15</v>
      </c>
      <c r="C15" s="21">
        <v>0</v>
      </c>
      <c r="D15" s="21">
        <v>0</v>
      </c>
    </row>
    <row r="16" spans="1:26" ht="30" customHeight="1" x14ac:dyDescent="0.25">
      <c r="A16" s="19">
        <v>10104</v>
      </c>
      <c r="B16" s="20" t="s">
        <v>16</v>
      </c>
      <c r="C16" s="21">
        <v>0</v>
      </c>
      <c r="D16" s="21">
        <v>0</v>
      </c>
    </row>
    <row r="17" spans="1:4" ht="30" customHeight="1" x14ac:dyDescent="0.25">
      <c r="A17" s="19">
        <v>10301</v>
      </c>
      <c r="B17" s="20" t="s">
        <v>17</v>
      </c>
      <c r="C17" s="21">
        <v>0</v>
      </c>
      <c r="D17" s="21">
        <v>0</v>
      </c>
    </row>
    <row r="18" spans="1:4" ht="30" customHeight="1" x14ac:dyDescent="0.25">
      <c r="A18" s="22">
        <v>10302</v>
      </c>
      <c r="B18" s="23" t="s">
        <v>18</v>
      </c>
      <c r="C18" s="24">
        <v>0</v>
      </c>
      <c r="D18" s="24">
        <v>0</v>
      </c>
    </row>
    <row r="19" spans="1:4" ht="30" customHeight="1" x14ac:dyDescent="0.25">
      <c r="A19" s="25">
        <v>10000</v>
      </c>
      <c r="B19" s="26" t="s">
        <v>19</v>
      </c>
      <c r="C19" s="27">
        <f t="shared" ref="C19:D19" si="0">SUM(C13:C18)</f>
        <v>0</v>
      </c>
      <c r="D19" s="27">
        <f t="shared" si="0"/>
        <v>0</v>
      </c>
    </row>
    <row r="20" spans="1:4" ht="30" customHeight="1" x14ac:dyDescent="0.25">
      <c r="A20" s="28" t="s">
        <v>20</v>
      </c>
      <c r="B20" s="29" t="s">
        <v>21</v>
      </c>
      <c r="C20" s="30"/>
      <c r="D20" s="30"/>
    </row>
    <row r="21" spans="1:4" ht="30" customHeight="1" x14ac:dyDescent="0.25">
      <c r="A21" s="19">
        <v>20101</v>
      </c>
      <c r="B21" s="20" t="s">
        <v>22</v>
      </c>
      <c r="C21" s="21">
        <v>15244996.309999999</v>
      </c>
      <c r="D21" s="21">
        <v>0</v>
      </c>
    </row>
    <row r="22" spans="1:4" ht="30" customHeight="1" x14ac:dyDescent="0.25">
      <c r="A22" s="19">
        <v>20102</v>
      </c>
      <c r="B22" s="20" t="s">
        <v>23</v>
      </c>
      <c r="C22" s="21">
        <v>0</v>
      </c>
      <c r="D22" s="21">
        <v>0</v>
      </c>
    </row>
    <row r="23" spans="1:4" ht="30" customHeight="1" x14ac:dyDescent="0.25">
      <c r="A23" s="19">
        <v>20103</v>
      </c>
      <c r="B23" s="20" t="s">
        <v>24</v>
      </c>
      <c r="C23" s="21"/>
      <c r="D23" s="21">
        <v>0</v>
      </c>
    </row>
    <row r="24" spans="1:4" ht="30" customHeight="1" x14ac:dyDescent="0.25">
      <c r="A24" s="19">
        <v>20104</v>
      </c>
      <c r="B24" s="20" t="s">
        <v>25</v>
      </c>
      <c r="C24" s="21">
        <v>0</v>
      </c>
      <c r="D24" s="21">
        <v>0</v>
      </c>
    </row>
    <row r="25" spans="1:4" ht="30" customHeight="1" x14ac:dyDescent="0.25">
      <c r="A25" s="22">
        <v>20105</v>
      </c>
      <c r="B25" s="23" t="s">
        <v>26</v>
      </c>
      <c r="C25" s="21">
        <v>0</v>
      </c>
      <c r="D25" s="21">
        <v>0</v>
      </c>
    </row>
    <row r="26" spans="1:4" ht="30" customHeight="1" x14ac:dyDescent="0.25">
      <c r="A26" s="31">
        <v>20000</v>
      </c>
      <c r="B26" s="32" t="s">
        <v>27</v>
      </c>
      <c r="C26" s="33">
        <f t="shared" ref="C26:D26" si="1">SUM(C21:C25)</f>
        <v>15244996.309999999</v>
      </c>
      <c r="D26" s="33">
        <f t="shared" si="1"/>
        <v>0</v>
      </c>
    </row>
    <row r="27" spans="1:4" ht="30" customHeight="1" x14ac:dyDescent="0.25">
      <c r="A27" s="28" t="s">
        <v>28</v>
      </c>
      <c r="B27" s="34" t="s">
        <v>29</v>
      </c>
      <c r="C27" s="35"/>
      <c r="D27" s="35"/>
    </row>
    <row r="28" spans="1:4" ht="30" customHeight="1" x14ac:dyDescent="0.25">
      <c r="A28" s="19">
        <v>30100</v>
      </c>
      <c r="B28" s="20" t="s">
        <v>30</v>
      </c>
      <c r="C28" s="21">
        <v>234881.93</v>
      </c>
      <c r="D28" s="21">
        <v>0</v>
      </c>
    </row>
    <row r="29" spans="1:4" ht="30" customHeight="1" x14ac:dyDescent="0.25">
      <c r="A29" s="19">
        <v>30200</v>
      </c>
      <c r="B29" s="20" t="s">
        <v>31</v>
      </c>
      <c r="C29" s="21"/>
      <c r="D29" s="21">
        <v>0</v>
      </c>
    </row>
    <row r="30" spans="1:4" ht="30" customHeight="1" x14ac:dyDescent="0.25">
      <c r="A30" s="19">
        <v>30300</v>
      </c>
      <c r="B30" s="20" t="s">
        <v>32</v>
      </c>
      <c r="C30" s="21">
        <v>500</v>
      </c>
      <c r="D30" s="21">
        <v>0</v>
      </c>
    </row>
    <row r="31" spans="1:4" ht="30" customHeight="1" x14ac:dyDescent="0.25">
      <c r="A31" s="19">
        <v>30400</v>
      </c>
      <c r="B31" s="20" t="s">
        <v>33</v>
      </c>
      <c r="C31" s="21">
        <v>0</v>
      </c>
      <c r="D31" s="21">
        <v>0</v>
      </c>
    </row>
    <row r="32" spans="1:4" ht="30" customHeight="1" x14ac:dyDescent="0.25">
      <c r="A32" s="19">
        <v>30500</v>
      </c>
      <c r="B32" s="20" t="s">
        <v>34</v>
      </c>
      <c r="C32" s="21">
        <v>130000</v>
      </c>
      <c r="D32" s="21">
        <v>0</v>
      </c>
    </row>
    <row r="33" spans="1:4" ht="30" customHeight="1" x14ac:dyDescent="0.25">
      <c r="A33" s="25">
        <v>30000</v>
      </c>
      <c r="B33" s="26" t="s">
        <v>35</v>
      </c>
      <c r="C33" s="33">
        <f t="shared" ref="C33:D33" si="2">SUM(C28:C32)</f>
        <v>365381.93</v>
      </c>
      <c r="D33" s="33">
        <f t="shared" si="2"/>
        <v>0</v>
      </c>
    </row>
    <row r="34" spans="1:4" ht="30" customHeight="1" x14ac:dyDescent="0.25">
      <c r="A34" s="36" t="s">
        <v>36</v>
      </c>
      <c r="B34" s="34" t="s">
        <v>37</v>
      </c>
      <c r="C34" s="35"/>
      <c r="D34" s="35"/>
    </row>
    <row r="35" spans="1:4" ht="30" customHeight="1" x14ac:dyDescent="0.25">
      <c r="A35" s="19">
        <v>40100</v>
      </c>
      <c r="B35" s="20" t="s">
        <v>38</v>
      </c>
      <c r="C35" s="21">
        <v>0</v>
      </c>
      <c r="D35" s="21">
        <v>0</v>
      </c>
    </row>
    <row r="36" spans="1:4" ht="30" customHeight="1" x14ac:dyDescent="0.25">
      <c r="A36" s="19">
        <v>40200</v>
      </c>
      <c r="B36" s="20" t="s">
        <v>39</v>
      </c>
      <c r="C36" s="37"/>
      <c r="D36" s="21">
        <v>0</v>
      </c>
    </row>
    <row r="37" spans="1:4" ht="30" customHeight="1" x14ac:dyDescent="0.25">
      <c r="A37" s="19">
        <v>40300</v>
      </c>
      <c r="B37" s="20" t="s">
        <v>40</v>
      </c>
      <c r="C37" s="37">
        <v>0</v>
      </c>
      <c r="D37" s="21">
        <v>0</v>
      </c>
    </row>
    <row r="38" spans="1:4" ht="30" customHeight="1" x14ac:dyDescent="0.25">
      <c r="A38" s="19">
        <v>40400</v>
      </c>
      <c r="B38" s="20" t="s">
        <v>41</v>
      </c>
      <c r="C38" s="37">
        <v>0</v>
      </c>
      <c r="D38" s="21">
        <v>0</v>
      </c>
    </row>
    <row r="39" spans="1:4" ht="30" customHeight="1" x14ac:dyDescent="0.25">
      <c r="A39" s="19">
        <v>40500</v>
      </c>
      <c r="B39" s="20" t="s">
        <v>42</v>
      </c>
      <c r="C39" s="37"/>
      <c r="D39" s="21">
        <v>0</v>
      </c>
    </row>
    <row r="40" spans="1:4" ht="30" customHeight="1" x14ac:dyDescent="0.25">
      <c r="A40" s="25">
        <v>40000</v>
      </c>
      <c r="B40" s="26" t="s">
        <v>43</v>
      </c>
      <c r="C40" s="33">
        <f t="shared" ref="C40:D40" si="3">SUM(C35:C39)</f>
        <v>0</v>
      </c>
      <c r="D40" s="33">
        <f t="shared" si="3"/>
        <v>0</v>
      </c>
    </row>
    <row r="41" spans="1:4" ht="30" customHeight="1" x14ac:dyDescent="0.25">
      <c r="A41" s="28" t="s">
        <v>44</v>
      </c>
      <c r="B41" s="34" t="s">
        <v>45</v>
      </c>
      <c r="C41" s="21"/>
      <c r="D41" s="21"/>
    </row>
    <row r="42" spans="1:4" ht="30" customHeight="1" x14ac:dyDescent="0.25">
      <c r="A42" s="19">
        <v>50100</v>
      </c>
      <c r="B42" s="20" t="s">
        <v>46</v>
      </c>
      <c r="C42" s="21">
        <v>0</v>
      </c>
      <c r="D42" s="21">
        <v>0</v>
      </c>
    </row>
    <row r="43" spans="1:4" ht="30" customHeight="1" x14ac:dyDescent="0.25">
      <c r="A43" s="19">
        <v>50200</v>
      </c>
      <c r="B43" s="20" t="s">
        <v>47</v>
      </c>
      <c r="C43" s="21"/>
      <c r="D43" s="21">
        <v>0</v>
      </c>
    </row>
    <row r="44" spans="1:4" ht="30" customHeight="1" x14ac:dyDescent="0.25">
      <c r="A44" s="19">
        <v>50300</v>
      </c>
      <c r="B44" s="20" t="s">
        <v>48</v>
      </c>
      <c r="C44" s="21"/>
      <c r="D44" s="21">
        <v>0</v>
      </c>
    </row>
    <row r="45" spans="1:4" ht="30" customHeight="1" x14ac:dyDescent="0.25">
      <c r="A45" s="22">
        <v>50400</v>
      </c>
      <c r="B45" s="20" t="s">
        <v>49</v>
      </c>
      <c r="C45" s="21"/>
      <c r="D45" s="21">
        <v>0</v>
      </c>
    </row>
    <row r="46" spans="1:4" ht="30" customHeight="1" x14ac:dyDescent="0.25">
      <c r="A46" s="25">
        <v>50000</v>
      </c>
      <c r="B46" s="26" t="s">
        <v>50</v>
      </c>
      <c r="C46" s="33">
        <f t="shared" ref="C46:D46" si="4">SUM(C42:C45)</f>
        <v>0</v>
      </c>
      <c r="D46" s="33">
        <f t="shared" si="4"/>
        <v>0</v>
      </c>
    </row>
    <row r="47" spans="1:4" ht="30" customHeight="1" x14ac:dyDescent="0.25">
      <c r="A47" s="36" t="s">
        <v>51</v>
      </c>
      <c r="B47" s="34" t="s">
        <v>52</v>
      </c>
      <c r="C47" s="35"/>
      <c r="D47" s="35"/>
    </row>
    <row r="48" spans="1:4" ht="30" customHeight="1" x14ac:dyDescent="0.25">
      <c r="A48" s="19">
        <v>60100</v>
      </c>
      <c r="B48" s="20" t="s">
        <v>53</v>
      </c>
      <c r="C48" s="21">
        <v>0</v>
      </c>
      <c r="D48" s="21">
        <v>0</v>
      </c>
    </row>
    <row r="49" spans="1:4" ht="30" customHeight="1" x14ac:dyDescent="0.25">
      <c r="A49" s="19">
        <v>60200</v>
      </c>
      <c r="B49" s="20" t="s">
        <v>54</v>
      </c>
      <c r="C49" s="21">
        <v>0</v>
      </c>
      <c r="D49" s="21">
        <v>0</v>
      </c>
    </row>
    <row r="50" spans="1:4" ht="30" customHeight="1" x14ac:dyDescent="0.25">
      <c r="A50" s="19">
        <v>60300</v>
      </c>
      <c r="B50" s="20" t="s">
        <v>55</v>
      </c>
      <c r="C50" s="21"/>
      <c r="D50" s="21">
        <v>0</v>
      </c>
    </row>
    <row r="51" spans="1:4" ht="30" customHeight="1" x14ac:dyDescent="0.25">
      <c r="A51" s="19">
        <v>60400</v>
      </c>
      <c r="B51" s="20" t="s">
        <v>56</v>
      </c>
      <c r="C51" s="21">
        <v>0</v>
      </c>
      <c r="D51" s="21">
        <v>0</v>
      </c>
    </row>
    <row r="52" spans="1:4" ht="30" customHeight="1" x14ac:dyDescent="0.25">
      <c r="A52" s="25">
        <v>60000</v>
      </c>
      <c r="B52" s="26" t="s">
        <v>57</v>
      </c>
      <c r="C52" s="33">
        <f t="shared" ref="C52:D52" si="5">SUM(C48:C51)</f>
        <v>0</v>
      </c>
      <c r="D52" s="33">
        <f t="shared" si="5"/>
        <v>0</v>
      </c>
    </row>
    <row r="53" spans="1:4" ht="30" customHeight="1" x14ac:dyDescent="0.25">
      <c r="A53" s="36" t="s">
        <v>58</v>
      </c>
      <c r="B53" s="34" t="s">
        <v>59</v>
      </c>
      <c r="C53" s="21"/>
      <c r="D53" s="21"/>
    </row>
    <row r="54" spans="1:4" ht="30" customHeight="1" x14ac:dyDescent="0.25">
      <c r="A54" s="19">
        <v>70100</v>
      </c>
      <c r="B54" s="20" t="s">
        <v>60</v>
      </c>
      <c r="C54" s="21">
        <v>0</v>
      </c>
      <c r="D54" s="21">
        <v>0</v>
      </c>
    </row>
    <row r="55" spans="1:4" ht="30" customHeight="1" x14ac:dyDescent="0.25">
      <c r="A55" s="25">
        <v>70000</v>
      </c>
      <c r="B55" s="26" t="s">
        <v>61</v>
      </c>
      <c r="C55" s="33">
        <f t="shared" ref="C55:D55" si="6">SUM(C54)</f>
        <v>0</v>
      </c>
      <c r="D55" s="33">
        <f t="shared" si="6"/>
        <v>0</v>
      </c>
    </row>
    <row r="56" spans="1:4" ht="30" customHeight="1" x14ac:dyDescent="0.25">
      <c r="A56" s="36" t="s">
        <v>62</v>
      </c>
      <c r="B56" s="34" t="s">
        <v>63</v>
      </c>
      <c r="C56" s="21"/>
      <c r="D56" s="21"/>
    </row>
    <row r="57" spans="1:4" ht="30" customHeight="1" x14ac:dyDescent="0.25">
      <c r="A57" s="19">
        <v>90100</v>
      </c>
      <c r="B57" s="20" t="s">
        <v>64</v>
      </c>
      <c r="C57" s="21">
        <v>7525000</v>
      </c>
      <c r="D57" s="21">
        <v>0</v>
      </c>
    </row>
    <row r="58" spans="1:4" ht="30" customHeight="1" x14ac:dyDescent="0.25">
      <c r="A58" s="19">
        <v>90200</v>
      </c>
      <c r="B58" s="20" t="s">
        <v>65</v>
      </c>
      <c r="C58" s="21">
        <v>132500</v>
      </c>
      <c r="D58" s="21">
        <v>0</v>
      </c>
    </row>
    <row r="59" spans="1:4" ht="30" customHeight="1" x14ac:dyDescent="0.25">
      <c r="A59" s="17">
        <v>90000</v>
      </c>
      <c r="B59" s="18" t="s">
        <v>66</v>
      </c>
      <c r="C59" s="38">
        <f t="shared" ref="C59:D59" si="7">SUM(C57:C58)</f>
        <v>7657500</v>
      </c>
      <c r="D59" s="38">
        <f t="shared" si="7"/>
        <v>0</v>
      </c>
    </row>
    <row r="60" spans="1:4" ht="30" customHeight="1" x14ac:dyDescent="0.25">
      <c r="A60" s="53" t="s">
        <v>67</v>
      </c>
      <c r="B60" s="54"/>
      <c r="C60" s="33">
        <f t="shared" ref="C60:D60" si="8">C59+C55+C52+C46+C40+C33+C26+C19</f>
        <v>23267878.239999998</v>
      </c>
      <c r="D60" s="33">
        <f t="shared" si="8"/>
        <v>0</v>
      </c>
    </row>
    <row r="61" spans="1:4" ht="30" customHeight="1" x14ac:dyDescent="0.25">
      <c r="A61" s="53" t="s">
        <v>68</v>
      </c>
      <c r="B61" s="54"/>
      <c r="C61" s="33">
        <f>C60+C10+C9+C8</f>
        <v>23434831</v>
      </c>
      <c r="D61" s="33">
        <f>D60+D11</f>
        <v>0</v>
      </c>
    </row>
    <row r="62" spans="1:4" ht="15.75" customHeight="1" x14ac:dyDescent="0.25"/>
    <row r="63" spans="1:4" ht="15.75" customHeight="1" x14ac:dyDescent="0.25">
      <c r="A63" s="40" t="s">
        <v>69</v>
      </c>
    </row>
    <row r="64" spans="1:4" ht="15.75" customHeight="1" x14ac:dyDescent="0.25">
      <c r="A64" s="40" t="s">
        <v>70</v>
      </c>
    </row>
    <row r="65" spans="3:4" ht="15.75" customHeight="1" x14ac:dyDescent="0.25"/>
    <row r="66" spans="3:4" ht="15.75" customHeight="1" x14ac:dyDescent="0.25">
      <c r="C66" s="16"/>
    </row>
    <row r="67" spans="3:4" ht="15.75" customHeight="1" x14ac:dyDescent="0.25">
      <c r="D67" s="16"/>
    </row>
    <row r="68" spans="3:4" ht="15.75" customHeight="1" x14ac:dyDescent="0.25"/>
    <row r="69" spans="3:4" ht="15.75" customHeight="1" x14ac:dyDescent="0.25"/>
    <row r="70" spans="3:4" ht="15.75" customHeight="1" x14ac:dyDescent="0.25"/>
    <row r="71" spans="3:4" ht="15.75" customHeight="1" x14ac:dyDescent="0.25"/>
    <row r="72" spans="3:4" ht="15.75" customHeight="1" x14ac:dyDescent="0.25"/>
    <row r="73" spans="3:4" ht="15.75" customHeight="1" x14ac:dyDescent="0.25"/>
    <row r="74" spans="3:4" ht="15.75" customHeight="1" x14ac:dyDescent="0.25"/>
    <row r="75" spans="3:4" ht="15.75" customHeight="1" x14ac:dyDescent="0.25"/>
    <row r="76" spans="3:4" ht="15.75" customHeight="1" x14ac:dyDescent="0.25"/>
    <row r="77" spans="3:4" ht="15.75" customHeight="1" x14ac:dyDescent="0.25"/>
    <row r="78" spans="3:4" ht="15.75" customHeight="1" x14ac:dyDescent="0.25"/>
    <row r="79" spans="3:4" ht="15.75" customHeight="1" x14ac:dyDescent="0.25"/>
    <row r="80" spans="3:4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7">
    <mergeCell ref="A60:B60"/>
    <mergeCell ref="A61:B61"/>
    <mergeCell ref="A1:D1"/>
    <mergeCell ref="A2:D2"/>
    <mergeCell ref="A3:D3"/>
    <mergeCell ref="A6:A7"/>
    <mergeCell ref="B6:B7"/>
  </mergeCells>
  <pageMargins left="0.70866141732283472" right="0.70866141732283472" top="0.55118110236220474" bottom="0.35433070866141736" header="0" footer="0"/>
  <pageSetup paperSize="9" orientation="landscape"/>
  <rowBreaks count="1" manualBreakCount="1">
    <brk id="4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topLeftCell="A52" workbookViewId="0">
      <selection activeCell="C21" sqref="C21"/>
    </sheetView>
  </sheetViews>
  <sheetFormatPr defaultColWidth="14.42578125" defaultRowHeight="15" customHeight="1" x14ac:dyDescent="0.25"/>
  <cols>
    <col min="1" max="1" width="12.85546875" customWidth="1"/>
    <col min="2" max="2" width="51.85546875" customWidth="1"/>
    <col min="3" max="4" width="14.7109375" customWidth="1"/>
    <col min="5" max="26" width="8.7109375" customWidth="1"/>
  </cols>
  <sheetData>
    <row r="1" spans="1:26" x14ac:dyDescent="0.25">
      <c r="A1" s="48" t="s">
        <v>73</v>
      </c>
      <c r="B1" s="49"/>
      <c r="C1" s="49"/>
      <c r="D1" s="49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48" t="s">
        <v>0</v>
      </c>
      <c r="B2" s="49"/>
      <c r="C2" s="49"/>
      <c r="D2" s="49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48" t="s">
        <v>1</v>
      </c>
      <c r="B3" s="49"/>
      <c r="C3" s="49"/>
      <c r="D3" s="49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 t="s">
        <v>74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5">
      <c r="A6" s="50" t="s">
        <v>3</v>
      </c>
      <c r="B6" s="52" t="s">
        <v>4</v>
      </c>
      <c r="C6" s="41" t="s">
        <v>5</v>
      </c>
      <c r="D6" s="41" t="s">
        <v>6</v>
      </c>
    </row>
    <row r="7" spans="1:26" ht="41.25" customHeight="1" x14ac:dyDescent="0.25">
      <c r="A7" s="51"/>
      <c r="B7" s="51"/>
      <c r="C7" s="46"/>
      <c r="D7" s="46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spans="1:26" ht="24.75" customHeight="1" x14ac:dyDescent="0.25">
      <c r="A8" s="4"/>
      <c r="B8" s="5" t="s">
        <v>7</v>
      </c>
      <c r="C8" s="44">
        <v>54033.48</v>
      </c>
      <c r="D8" s="45"/>
    </row>
    <row r="9" spans="1:26" ht="24.75" customHeight="1" x14ac:dyDescent="0.25">
      <c r="A9" s="8"/>
      <c r="B9" s="9" t="s">
        <v>8</v>
      </c>
      <c r="C9" s="21">
        <v>0</v>
      </c>
      <c r="D9" s="35"/>
    </row>
    <row r="10" spans="1:26" ht="24.75" customHeight="1" x14ac:dyDescent="0.25">
      <c r="A10" s="8"/>
      <c r="B10" s="9" t="s">
        <v>9</v>
      </c>
      <c r="C10" s="21">
        <v>0</v>
      </c>
      <c r="D10" s="35"/>
    </row>
    <row r="11" spans="1:26" ht="24.75" customHeight="1" x14ac:dyDescent="0.25">
      <c r="A11" s="12"/>
      <c r="B11" s="13" t="s">
        <v>10</v>
      </c>
      <c r="C11" s="14"/>
      <c r="D11" s="24">
        <v>0</v>
      </c>
    </row>
    <row r="12" spans="1:26" ht="30" x14ac:dyDescent="0.25">
      <c r="A12" s="17" t="s">
        <v>11</v>
      </c>
      <c r="B12" s="18" t="s">
        <v>12</v>
      </c>
      <c r="C12" s="45"/>
      <c r="D12" s="45"/>
    </row>
    <row r="13" spans="1:26" ht="30" customHeight="1" x14ac:dyDescent="0.25">
      <c r="A13" s="19">
        <v>10101</v>
      </c>
      <c r="B13" s="20" t="s">
        <v>13</v>
      </c>
      <c r="C13" s="21">
        <v>0</v>
      </c>
      <c r="D13" s="21">
        <v>0</v>
      </c>
    </row>
    <row r="14" spans="1:26" ht="30" customHeight="1" x14ac:dyDescent="0.25">
      <c r="A14" s="19">
        <v>10102</v>
      </c>
      <c r="B14" s="20" t="s">
        <v>14</v>
      </c>
      <c r="C14" s="21">
        <v>0</v>
      </c>
      <c r="D14" s="21">
        <v>0</v>
      </c>
    </row>
    <row r="15" spans="1:26" ht="30" customHeight="1" x14ac:dyDescent="0.25">
      <c r="A15" s="19">
        <v>10103</v>
      </c>
      <c r="B15" s="20" t="s">
        <v>15</v>
      </c>
      <c r="C15" s="21">
        <v>0</v>
      </c>
      <c r="D15" s="21">
        <v>0</v>
      </c>
    </row>
    <row r="16" spans="1:26" ht="30" customHeight="1" x14ac:dyDescent="0.25">
      <c r="A16" s="19">
        <v>10104</v>
      </c>
      <c r="B16" s="20" t="s">
        <v>16</v>
      </c>
      <c r="C16" s="21">
        <v>0</v>
      </c>
      <c r="D16" s="21">
        <v>0</v>
      </c>
    </row>
    <row r="17" spans="1:4" ht="30" customHeight="1" x14ac:dyDescent="0.25">
      <c r="A17" s="19">
        <v>10301</v>
      </c>
      <c r="B17" s="20" t="s">
        <v>17</v>
      </c>
      <c r="C17" s="21">
        <v>0</v>
      </c>
      <c r="D17" s="21">
        <v>0</v>
      </c>
    </row>
    <row r="18" spans="1:4" ht="30" customHeight="1" x14ac:dyDescent="0.25">
      <c r="A18" s="22">
        <v>10302</v>
      </c>
      <c r="B18" s="23" t="s">
        <v>18</v>
      </c>
      <c r="C18" s="24">
        <v>0</v>
      </c>
      <c r="D18" s="24">
        <v>0</v>
      </c>
    </row>
    <row r="19" spans="1:4" ht="30" customHeight="1" x14ac:dyDescent="0.25">
      <c r="A19" s="25">
        <v>10000</v>
      </c>
      <c r="B19" s="26" t="s">
        <v>19</v>
      </c>
      <c r="C19" s="27">
        <f t="shared" ref="C19:D19" si="0">SUM(C13:C18)</f>
        <v>0</v>
      </c>
      <c r="D19" s="27">
        <f t="shared" si="0"/>
        <v>0</v>
      </c>
    </row>
    <row r="20" spans="1:4" ht="30" customHeight="1" x14ac:dyDescent="0.25">
      <c r="A20" s="28" t="s">
        <v>20</v>
      </c>
      <c r="B20" s="29" t="s">
        <v>21</v>
      </c>
      <c r="C20" s="30"/>
      <c r="D20" s="30"/>
    </row>
    <row r="21" spans="1:4" ht="30" customHeight="1" x14ac:dyDescent="0.25">
      <c r="A21" s="19">
        <v>20101</v>
      </c>
      <c r="B21" s="20" t="s">
        <v>22</v>
      </c>
      <c r="C21" s="21">
        <v>15244996.309999999</v>
      </c>
      <c r="D21" s="21">
        <v>0</v>
      </c>
    </row>
    <row r="22" spans="1:4" ht="30" customHeight="1" x14ac:dyDescent="0.25">
      <c r="A22" s="19">
        <v>20102</v>
      </c>
      <c r="B22" s="20" t="s">
        <v>23</v>
      </c>
      <c r="C22" s="21">
        <v>0</v>
      </c>
      <c r="D22" s="21">
        <v>0</v>
      </c>
    </row>
    <row r="23" spans="1:4" ht="30" customHeight="1" x14ac:dyDescent="0.25">
      <c r="A23" s="19">
        <v>20103</v>
      </c>
      <c r="B23" s="20" t="s">
        <v>24</v>
      </c>
      <c r="C23" s="21"/>
      <c r="D23" s="21">
        <v>0</v>
      </c>
    </row>
    <row r="24" spans="1:4" ht="30" customHeight="1" x14ac:dyDescent="0.25">
      <c r="A24" s="19">
        <v>20104</v>
      </c>
      <c r="B24" s="20" t="s">
        <v>25</v>
      </c>
      <c r="C24" s="21">
        <v>0</v>
      </c>
      <c r="D24" s="21">
        <v>0</v>
      </c>
    </row>
    <row r="25" spans="1:4" ht="30" customHeight="1" x14ac:dyDescent="0.25">
      <c r="A25" s="22">
        <v>20105</v>
      </c>
      <c r="B25" s="23" t="s">
        <v>26</v>
      </c>
      <c r="C25" s="21">
        <v>0</v>
      </c>
      <c r="D25" s="21">
        <v>0</v>
      </c>
    </row>
    <row r="26" spans="1:4" ht="30" customHeight="1" x14ac:dyDescent="0.25">
      <c r="A26" s="31">
        <v>20000</v>
      </c>
      <c r="B26" s="32" t="s">
        <v>27</v>
      </c>
      <c r="C26" s="33">
        <f t="shared" ref="C26:D26" si="1">SUM(C21:C25)</f>
        <v>15244996.309999999</v>
      </c>
      <c r="D26" s="33">
        <f t="shared" si="1"/>
        <v>0</v>
      </c>
    </row>
    <row r="27" spans="1:4" ht="30" customHeight="1" x14ac:dyDescent="0.25">
      <c r="A27" s="28" t="s">
        <v>28</v>
      </c>
      <c r="B27" s="34" t="s">
        <v>29</v>
      </c>
      <c r="C27" s="35"/>
      <c r="D27" s="35"/>
    </row>
    <row r="28" spans="1:4" ht="30" customHeight="1" x14ac:dyDescent="0.25">
      <c r="A28" s="19">
        <v>30100</v>
      </c>
      <c r="B28" s="20" t="s">
        <v>30</v>
      </c>
      <c r="C28" s="21">
        <v>234881.93</v>
      </c>
      <c r="D28" s="21">
        <v>0</v>
      </c>
    </row>
    <row r="29" spans="1:4" ht="30" customHeight="1" x14ac:dyDescent="0.25">
      <c r="A29" s="19">
        <v>30200</v>
      </c>
      <c r="B29" s="20" t="s">
        <v>31</v>
      </c>
      <c r="C29" s="21"/>
      <c r="D29" s="21">
        <v>0</v>
      </c>
    </row>
    <row r="30" spans="1:4" ht="30" customHeight="1" x14ac:dyDescent="0.25">
      <c r="A30" s="19">
        <v>30300</v>
      </c>
      <c r="B30" s="20" t="s">
        <v>32</v>
      </c>
      <c r="C30" s="21">
        <v>500</v>
      </c>
      <c r="D30" s="21">
        <v>0</v>
      </c>
    </row>
    <row r="31" spans="1:4" ht="30" customHeight="1" x14ac:dyDescent="0.25">
      <c r="A31" s="19">
        <v>30400</v>
      </c>
      <c r="B31" s="20" t="s">
        <v>33</v>
      </c>
      <c r="C31" s="21">
        <v>0</v>
      </c>
      <c r="D31" s="21">
        <v>0</v>
      </c>
    </row>
    <row r="32" spans="1:4" ht="30" customHeight="1" x14ac:dyDescent="0.25">
      <c r="A32" s="19">
        <v>30500</v>
      </c>
      <c r="B32" s="20" t="s">
        <v>34</v>
      </c>
      <c r="C32" s="21">
        <v>130000</v>
      </c>
      <c r="D32" s="21">
        <v>0</v>
      </c>
    </row>
    <row r="33" spans="1:4" ht="30" customHeight="1" x14ac:dyDescent="0.25">
      <c r="A33" s="25">
        <v>30000</v>
      </c>
      <c r="B33" s="26" t="s">
        <v>35</v>
      </c>
      <c r="C33" s="33">
        <f t="shared" ref="C33:D33" si="2">SUM(C28:C32)</f>
        <v>365381.93</v>
      </c>
      <c r="D33" s="33">
        <f t="shared" si="2"/>
        <v>0</v>
      </c>
    </row>
    <row r="34" spans="1:4" ht="30" customHeight="1" x14ac:dyDescent="0.25">
      <c r="A34" s="36" t="s">
        <v>36</v>
      </c>
      <c r="B34" s="34" t="s">
        <v>37</v>
      </c>
      <c r="C34" s="35"/>
      <c r="D34" s="35"/>
    </row>
    <row r="35" spans="1:4" ht="30" customHeight="1" x14ac:dyDescent="0.25">
      <c r="A35" s="19">
        <v>40100</v>
      </c>
      <c r="B35" s="20" t="s">
        <v>38</v>
      </c>
      <c r="C35" s="21">
        <v>0</v>
      </c>
      <c r="D35" s="21">
        <v>0</v>
      </c>
    </row>
    <row r="36" spans="1:4" ht="30" customHeight="1" x14ac:dyDescent="0.25">
      <c r="A36" s="19">
        <v>40200</v>
      </c>
      <c r="B36" s="20" t="s">
        <v>39</v>
      </c>
      <c r="C36" s="37"/>
      <c r="D36" s="21">
        <v>0</v>
      </c>
    </row>
    <row r="37" spans="1:4" ht="30" customHeight="1" x14ac:dyDescent="0.25">
      <c r="A37" s="19">
        <v>40300</v>
      </c>
      <c r="B37" s="20" t="s">
        <v>40</v>
      </c>
      <c r="C37" s="37">
        <v>0</v>
      </c>
      <c r="D37" s="21">
        <v>0</v>
      </c>
    </row>
    <row r="38" spans="1:4" ht="30" customHeight="1" x14ac:dyDescent="0.25">
      <c r="A38" s="19">
        <v>40400</v>
      </c>
      <c r="B38" s="20" t="s">
        <v>41</v>
      </c>
      <c r="C38" s="37">
        <v>0</v>
      </c>
      <c r="D38" s="21">
        <v>0</v>
      </c>
    </row>
    <row r="39" spans="1:4" ht="30" customHeight="1" x14ac:dyDescent="0.25">
      <c r="A39" s="19">
        <v>40500</v>
      </c>
      <c r="B39" s="20" t="s">
        <v>42</v>
      </c>
      <c r="C39" s="37"/>
      <c r="D39" s="21">
        <v>0</v>
      </c>
    </row>
    <row r="40" spans="1:4" ht="30" customHeight="1" x14ac:dyDescent="0.25">
      <c r="A40" s="25">
        <v>40000</v>
      </c>
      <c r="B40" s="26" t="s">
        <v>43</v>
      </c>
      <c r="C40" s="33">
        <f t="shared" ref="C40:D40" si="3">SUM(C35:C39)</f>
        <v>0</v>
      </c>
      <c r="D40" s="33">
        <f t="shared" si="3"/>
        <v>0</v>
      </c>
    </row>
    <row r="41" spans="1:4" ht="30" customHeight="1" x14ac:dyDescent="0.25">
      <c r="A41" s="28" t="s">
        <v>44</v>
      </c>
      <c r="B41" s="34" t="s">
        <v>45</v>
      </c>
      <c r="C41" s="21"/>
      <c r="D41" s="21"/>
    </row>
    <row r="42" spans="1:4" ht="30" customHeight="1" x14ac:dyDescent="0.25">
      <c r="A42" s="19">
        <v>50100</v>
      </c>
      <c r="B42" s="20" t="s">
        <v>46</v>
      </c>
      <c r="C42" s="21">
        <v>0</v>
      </c>
      <c r="D42" s="21">
        <v>0</v>
      </c>
    </row>
    <row r="43" spans="1:4" ht="30" customHeight="1" x14ac:dyDescent="0.25">
      <c r="A43" s="19">
        <v>50200</v>
      </c>
      <c r="B43" s="20" t="s">
        <v>47</v>
      </c>
      <c r="C43" s="21"/>
      <c r="D43" s="21">
        <v>0</v>
      </c>
    </row>
    <row r="44" spans="1:4" ht="30" customHeight="1" x14ac:dyDescent="0.25">
      <c r="A44" s="19">
        <v>50300</v>
      </c>
      <c r="B44" s="20" t="s">
        <v>48</v>
      </c>
      <c r="C44" s="21"/>
      <c r="D44" s="21">
        <v>0</v>
      </c>
    </row>
    <row r="45" spans="1:4" ht="30" customHeight="1" x14ac:dyDescent="0.25">
      <c r="A45" s="22">
        <v>50400</v>
      </c>
      <c r="B45" s="20" t="s">
        <v>49</v>
      </c>
      <c r="C45" s="21"/>
      <c r="D45" s="21">
        <v>0</v>
      </c>
    </row>
    <row r="46" spans="1:4" ht="30" customHeight="1" x14ac:dyDescent="0.25">
      <c r="A46" s="25">
        <v>50000</v>
      </c>
      <c r="B46" s="26" t="s">
        <v>50</v>
      </c>
      <c r="C46" s="33">
        <f t="shared" ref="C46:D46" si="4">SUM(C42:C45)</f>
        <v>0</v>
      </c>
      <c r="D46" s="33">
        <f t="shared" si="4"/>
        <v>0</v>
      </c>
    </row>
    <row r="47" spans="1:4" ht="30" customHeight="1" x14ac:dyDescent="0.25">
      <c r="A47" s="36" t="s">
        <v>51</v>
      </c>
      <c r="B47" s="34" t="s">
        <v>52</v>
      </c>
      <c r="C47" s="35"/>
      <c r="D47" s="35"/>
    </row>
    <row r="48" spans="1:4" ht="30" customHeight="1" x14ac:dyDescent="0.25">
      <c r="A48" s="19">
        <v>60100</v>
      </c>
      <c r="B48" s="20" t="s">
        <v>53</v>
      </c>
      <c r="C48" s="21">
        <v>0</v>
      </c>
      <c r="D48" s="21">
        <v>0</v>
      </c>
    </row>
    <row r="49" spans="1:4" ht="30" customHeight="1" x14ac:dyDescent="0.25">
      <c r="A49" s="19">
        <v>60200</v>
      </c>
      <c r="B49" s="20" t="s">
        <v>54</v>
      </c>
      <c r="C49" s="21">
        <v>0</v>
      </c>
      <c r="D49" s="21">
        <v>0</v>
      </c>
    </row>
    <row r="50" spans="1:4" ht="30" customHeight="1" x14ac:dyDescent="0.25">
      <c r="A50" s="19">
        <v>60300</v>
      </c>
      <c r="B50" s="20" t="s">
        <v>55</v>
      </c>
      <c r="C50" s="21"/>
      <c r="D50" s="21">
        <v>0</v>
      </c>
    </row>
    <row r="51" spans="1:4" ht="30" customHeight="1" x14ac:dyDescent="0.25">
      <c r="A51" s="19">
        <v>60400</v>
      </c>
      <c r="B51" s="20" t="s">
        <v>56</v>
      </c>
      <c r="C51" s="21">
        <v>0</v>
      </c>
      <c r="D51" s="21">
        <v>0</v>
      </c>
    </row>
    <row r="52" spans="1:4" ht="30" customHeight="1" x14ac:dyDescent="0.25">
      <c r="A52" s="25">
        <v>60000</v>
      </c>
      <c r="B52" s="26" t="s">
        <v>57</v>
      </c>
      <c r="C52" s="33">
        <f t="shared" ref="C52:D52" si="5">SUM(C48:C51)</f>
        <v>0</v>
      </c>
      <c r="D52" s="33">
        <f t="shared" si="5"/>
        <v>0</v>
      </c>
    </row>
    <row r="53" spans="1:4" ht="30" customHeight="1" x14ac:dyDescent="0.25">
      <c r="A53" s="36" t="s">
        <v>58</v>
      </c>
      <c r="B53" s="34" t="s">
        <v>59</v>
      </c>
      <c r="C53" s="21"/>
      <c r="D53" s="21"/>
    </row>
    <row r="54" spans="1:4" ht="30" customHeight="1" x14ac:dyDescent="0.25">
      <c r="A54" s="19">
        <v>70100</v>
      </c>
      <c r="B54" s="20" t="s">
        <v>60</v>
      </c>
      <c r="C54" s="21">
        <v>0</v>
      </c>
      <c r="D54" s="21">
        <v>0</v>
      </c>
    </row>
    <row r="55" spans="1:4" ht="30" customHeight="1" x14ac:dyDescent="0.25">
      <c r="A55" s="25">
        <v>70000</v>
      </c>
      <c r="B55" s="26" t="s">
        <v>61</v>
      </c>
      <c r="C55" s="33">
        <f t="shared" ref="C55:D55" si="6">SUM(C54)</f>
        <v>0</v>
      </c>
      <c r="D55" s="33">
        <f t="shared" si="6"/>
        <v>0</v>
      </c>
    </row>
    <row r="56" spans="1:4" ht="30" customHeight="1" x14ac:dyDescent="0.25">
      <c r="A56" s="36" t="s">
        <v>62</v>
      </c>
      <c r="B56" s="34" t="s">
        <v>63</v>
      </c>
      <c r="C56" s="21"/>
      <c r="D56" s="21"/>
    </row>
    <row r="57" spans="1:4" ht="30" customHeight="1" x14ac:dyDescent="0.25">
      <c r="A57" s="19">
        <v>90100</v>
      </c>
      <c r="B57" s="20" t="s">
        <v>64</v>
      </c>
      <c r="C57" s="21">
        <v>7525000</v>
      </c>
      <c r="D57" s="21">
        <v>0</v>
      </c>
    </row>
    <row r="58" spans="1:4" ht="30" customHeight="1" x14ac:dyDescent="0.25">
      <c r="A58" s="19">
        <v>90200</v>
      </c>
      <c r="B58" s="20" t="s">
        <v>65</v>
      </c>
      <c r="C58" s="21">
        <v>132500</v>
      </c>
      <c r="D58" s="21">
        <v>0</v>
      </c>
    </row>
    <row r="59" spans="1:4" ht="30" customHeight="1" x14ac:dyDescent="0.25">
      <c r="A59" s="17">
        <v>90000</v>
      </c>
      <c r="B59" s="18" t="s">
        <v>66</v>
      </c>
      <c r="C59" s="38">
        <f t="shared" ref="C59:D59" si="7">SUM(C57:C58)</f>
        <v>7657500</v>
      </c>
      <c r="D59" s="38">
        <f t="shared" si="7"/>
        <v>0</v>
      </c>
    </row>
    <row r="60" spans="1:4" ht="30" customHeight="1" x14ac:dyDescent="0.25">
      <c r="A60" s="53" t="s">
        <v>67</v>
      </c>
      <c r="B60" s="54"/>
      <c r="C60" s="33">
        <f t="shared" ref="C60:D60" si="8">C59+C55+C52+C46+C40+C33+C26+C19</f>
        <v>23267878.239999998</v>
      </c>
      <c r="D60" s="33">
        <f t="shared" si="8"/>
        <v>0</v>
      </c>
    </row>
    <row r="61" spans="1:4" ht="30" customHeight="1" x14ac:dyDescent="0.25">
      <c r="A61" s="53" t="s">
        <v>68</v>
      </c>
      <c r="B61" s="54"/>
      <c r="C61" s="33">
        <f>C60+C10+C9+C8</f>
        <v>23321911.719999999</v>
      </c>
      <c r="D61" s="33">
        <f>D60+D11</f>
        <v>0</v>
      </c>
    </row>
    <row r="62" spans="1:4" ht="15.75" customHeight="1" x14ac:dyDescent="0.25"/>
    <row r="63" spans="1:4" ht="15.75" customHeight="1" x14ac:dyDescent="0.25">
      <c r="A63" s="40" t="s">
        <v>69</v>
      </c>
    </row>
    <row r="64" spans="1:4" ht="15.75" customHeight="1" x14ac:dyDescent="0.25">
      <c r="A64" s="40" t="s">
        <v>70</v>
      </c>
    </row>
    <row r="65" spans="3:4" ht="15.75" customHeight="1" x14ac:dyDescent="0.25"/>
    <row r="66" spans="3:4" ht="15.75" customHeight="1" x14ac:dyDescent="0.25">
      <c r="C66" s="16"/>
    </row>
    <row r="67" spans="3:4" ht="15.75" customHeight="1" x14ac:dyDescent="0.25">
      <c r="D67" s="16"/>
    </row>
    <row r="68" spans="3:4" ht="15.75" customHeight="1" x14ac:dyDescent="0.25"/>
    <row r="69" spans="3:4" ht="15.75" customHeight="1" x14ac:dyDescent="0.25"/>
    <row r="70" spans="3:4" ht="15.75" customHeight="1" x14ac:dyDescent="0.25"/>
    <row r="71" spans="3:4" ht="15.75" customHeight="1" x14ac:dyDescent="0.25"/>
    <row r="72" spans="3:4" ht="15.75" customHeight="1" x14ac:dyDescent="0.25"/>
    <row r="73" spans="3:4" ht="15.75" customHeight="1" x14ac:dyDescent="0.25"/>
    <row r="74" spans="3:4" ht="15.75" customHeight="1" x14ac:dyDescent="0.25"/>
    <row r="75" spans="3:4" ht="15.75" customHeight="1" x14ac:dyDescent="0.25"/>
    <row r="76" spans="3:4" ht="15.75" customHeight="1" x14ac:dyDescent="0.25"/>
    <row r="77" spans="3:4" ht="15.75" customHeight="1" x14ac:dyDescent="0.25"/>
    <row r="78" spans="3:4" ht="15.75" customHeight="1" x14ac:dyDescent="0.25"/>
    <row r="79" spans="3:4" ht="15.75" customHeight="1" x14ac:dyDescent="0.25"/>
    <row r="80" spans="3:4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7">
    <mergeCell ref="A60:B60"/>
    <mergeCell ref="A61:B61"/>
    <mergeCell ref="A1:D1"/>
    <mergeCell ref="A2:D2"/>
    <mergeCell ref="A3:D3"/>
    <mergeCell ref="A6:A7"/>
    <mergeCell ref="B6:B7"/>
  </mergeCells>
  <pageMargins left="0.70866141732283472" right="0.70866141732283472" top="0.55118110236220474" bottom="0.35433070866141736" header="0" footer="0"/>
  <pageSetup paperSize="9" orientation="landscape"/>
  <rowBreaks count="1" manualBreakCount="1">
    <brk id="4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2025</vt:lpstr>
      <vt:lpstr>2026</vt:lpstr>
      <vt:lpstr>2027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Chiodini</dc:creator>
  <cp:lastModifiedBy>Graziano Pagliarini</cp:lastModifiedBy>
  <dcterms:created xsi:type="dcterms:W3CDTF">2017-01-09T14:06:02Z</dcterms:created>
  <dcterms:modified xsi:type="dcterms:W3CDTF">2025-05-20T12:15:35Z</dcterms:modified>
</cp:coreProperties>
</file>