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Rendiconto\Rendiconto_2023\rendiconti xls\"/>
    </mc:Choice>
  </mc:AlternateContent>
  <xr:revisionPtr revIDLastSave="0" documentId="13_ncr:1_{26E4B3A9-FBB7-4BAA-8DA3-324E3F329320}" xr6:coauthVersionLast="36" xr6:coauthVersionMax="36" xr10:uidLastSave="{00000000-0000-0000-0000-000000000000}"/>
  <bookViews>
    <workbookView xWindow="0" yWindow="0" windowWidth="21852" windowHeight="14940" xr2:uid="{00000000-000D-0000-FFFF-FFFF00000000}"/>
  </bookViews>
  <sheets>
    <sheet name="Sheet1" sheetId="1" r:id="rId1"/>
    <sheet name="Foglio1" sheetId="2" r:id="rId2"/>
    <sheet name="Foglio2" sheetId="3" r:id="rId3"/>
    <sheet name="Foglio3" sheetId="4" r:id="rId4"/>
    <sheet name="Foglio4" sheetId="5" r:id="rId5"/>
  </sheets>
  <definedNames>
    <definedName name="_xlnm._FilterDatabase" localSheetId="0" hidden="1">Sheet1!$A$1:$AF$65</definedName>
  </definedNames>
  <calcPr calcId="191029"/>
  <pivotCaches>
    <pivotCache cacheId="0" r:id="rId6"/>
  </pivotCaches>
</workbook>
</file>

<file path=xl/calcChain.xml><?xml version="1.0" encoding="utf-8"?>
<calcChain xmlns="http://schemas.openxmlformats.org/spreadsheetml/2006/main">
  <c r="AH68" i="1" l="1"/>
  <c r="C19" i="5" l="1"/>
  <c r="D19" i="5"/>
  <c r="B19" i="5"/>
  <c r="E15" i="5"/>
  <c r="E18" i="5"/>
  <c r="E19" i="5"/>
  <c r="E14" i="5"/>
  <c r="D24" i="2" l="1"/>
  <c r="E24" i="2"/>
  <c r="F24" i="2"/>
  <c r="G24" i="2"/>
  <c r="C24" i="2"/>
  <c r="D21" i="2"/>
  <c r="E21" i="2"/>
  <c r="F21" i="2"/>
  <c r="G21" i="2"/>
  <c r="C21" i="2"/>
  <c r="D19" i="2"/>
  <c r="E19" i="2"/>
  <c r="F19" i="2"/>
  <c r="G19" i="2"/>
  <c r="C19" i="2"/>
  <c r="D16" i="2"/>
  <c r="E16" i="2"/>
  <c r="F16" i="2"/>
  <c r="G16" i="2"/>
  <c r="C16" i="2"/>
  <c r="D12" i="2"/>
  <c r="E12" i="2"/>
  <c r="F12" i="2"/>
  <c r="G12" i="2"/>
  <c r="C12" i="2"/>
  <c r="D6" i="2"/>
  <c r="E6" i="2"/>
  <c r="F6" i="2"/>
  <c r="G6" i="2"/>
  <c r="C6" i="2"/>
  <c r="AA79" i="1" l="1"/>
  <c r="AA77" i="1"/>
  <c r="AA76" i="1"/>
  <c r="AA73" i="1"/>
  <c r="U68" i="1" l="1"/>
  <c r="V68" i="1"/>
  <c r="W68" i="1"/>
  <c r="X68" i="1"/>
  <c r="Y68" i="1"/>
  <c r="Z68" i="1"/>
  <c r="AA68" i="1"/>
  <c r="AB68" i="1"/>
  <c r="AC68" i="1"/>
  <c r="AD68" i="1"/>
  <c r="AE68" i="1"/>
  <c r="AF68" i="1"/>
  <c r="T68" i="1"/>
</calcChain>
</file>

<file path=xl/sharedStrings.xml><?xml version="1.0" encoding="utf-8"?>
<sst xmlns="http://schemas.openxmlformats.org/spreadsheetml/2006/main" count="1374" uniqueCount="368">
  <si>
    <t>0</t>
  </si>
  <si>
    <t>PARTE SPECIALE</t>
  </si>
  <si>
    <t/>
  </si>
  <si>
    <t>E.0.01.00.00.000</t>
  </si>
  <si>
    <t>0100</t>
  </si>
  <si>
    <t>FONDO PLURIENNALE VINCOLATO PER SPESE CORRENTI</t>
  </si>
  <si>
    <t>00005_E</t>
  </si>
  <si>
    <t>1</t>
  </si>
  <si>
    <t>1.00</t>
  </si>
  <si>
    <t>E.0.02.00.00.000</t>
  </si>
  <si>
    <t>0200</t>
  </si>
  <si>
    <t>00008_E</t>
  </si>
  <si>
    <t>0400</t>
  </si>
  <si>
    <t>UTILIZZO AVANZO PRESUNTO DI AMMINISTRAZIONE</t>
  </si>
  <si>
    <t>E.0.04.01.00.000</t>
  </si>
  <si>
    <t>AVANZO UTILIZZATO ANTICIPATAMENTE</t>
  </si>
  <si>
    <t>00004_E</t>
  </si>
  <si>
    <t>X</t>
  </si>
  <si>
    <t>00003_E</t>
  </si>
  <si>
    <t>B0004_E</t>
  </si>
  <si>
    <t>E.0.06.00.00.000</t>
  </si>
  <si>
    <t>0600</t>
  </si>
  <si>
    <t>FONDO DI CASSA PRESUNTO AD INIZIO ESERCIZIO</t>
  </si>
  <si>
    <t>FONDO DI CASSA ALL'1/1/</t>
  </si>
  <si>
    <t>00002_E</t>
  </si>
  <si>
    <t>FONDO PRESUNTO DI CASSA AL 1 GENNAIO</t>
  </si>
  <si>
    <t>2</t>
  </si>
  <si>
    <t>TRASFERIMENTI CORRENTI</t>
  </si>
  <si>
    <t>0101</t>
  </si>
  <si>
    <t>E.2.01.01.01.000</t>
  </si>
  <si>
    <t>TRASFERIMENTI CORRENTI DA AMMINISTRAZIONI CENTRALI</t>
  </si>
  <si>
    <t>02501_E</t>
  </si>
  <si>
    <t>4</t>
  </si>
  <si>
    <t>02500_E</t>
  </si>
  <si>
    <t>02503_E</t>
  </si>
  <si>
    <t>9.99</t>
  </si>
  <si>
    <t>DIREZIONE</t>
  </si>
  <si>
    <t>02504_E</t>
  </si>
  <si>
    <t>02700_E</t>
  </si>
  <si>
    <t>02505_E</t>
  </si>
  <si>
    <t>02553_E</t>
  </si>
  <si>
    <t>02552_E</t>
  </si>
  <si>
    <t>E.2.01.01.02.000</t>
  </si>
  <si>
    <t>TRASFERIMENTI CORRENTI DA AMMINISTRAZIONI LOCALI</t>
  </si>
  <si>
    <t>02650_E</t>
  </si>
  <si>
    <t>3</t>
  </si>
  <si>
    <t>02000_E</t>
  </si>
  <si>
    <t>02001_E</t>
  </si>
  <si>
    <t>02600_E</t>
  </si>
  <si>
    <t>02502_E</t>
  </si>
  <si>
    <t>02510_E</t>
  </si>
  <si>
    <t>02511_E</t>
  </si>
  <si>
    <t>02550_E</t>
  </si>
  <si>
    <t>0102</t>
  </si>
  <si>
    <t>TRASFERIMENTI CORRENTI DA FAMIGLIE</t>
  </si>
  <si>
    <t>E.2.01.02.01.000</t>
  </si>
  <si>
    <t>02100_E</t>
  </si>
  <si>
    <t>0103</t>
  </si>
  <si>
    <t>TRASFERIMENTI CORRENTI DA IMPRESE</t>
  </si>
  <si>
    <t>E.2.01.03.02.000</t>
  </si>
  <si>
    <t>ALTRI TRASFERIMENTI CORRENTI DA IMPRESE</t>
  </si>
  <si>
    <t>A2100_E</t>
  </si>
  <si>
    <t>0104</t>
  </si>
  <si>
    <t>E.2.01.04.01.000</t>
  </si>
  <si>
    <t>B2100_E</t>
  </si>
  <si>
    <t>0105</t>
  </si>
  <si>
    <t>E.2.01.05.01.000</t>
  </si>
  <si>
    <t>TRASFERIMENTI CORRENTI DALL'UNIONE EUROPEA</t>
  </si>
  <si>
    <t>02200_E</t>
  </si>
  <si>
    <t>PROGETTO SKILL-ED  (RIF CAP/S 1450)</t>
  </si>
  <si>
    <t>5</t>
  </si>
  <si>
    <t>E.2.01.05.02.000</t>
  </si>
  <si>
    <t>TRASFERIMENTI CORRENTI DAL RESTO DEL MONDO</t>
  </si>
  <si>
    <t>02201_E</t>
  </si>
  <si>
    <t>PROGETTO TRANSVAL-EU - ERASMUS (RIF CAP/S 1461_S)</t>
  </si>
  <si>
    <t>6</t>
  </si>
  <si>
    <t>ENTRATE EXTRATRIBUTARIE</t>
  </si>
  <si>
    <t>E.3.01.02.00.000</t>
  </si>
  <si>
    <t>ENTRATE DALLA VENDITA E DALL'EROGAZIONE DI SERVIZI</t>
  </si>
  <si>
    <t>E.3.01.02.01.000</t>
  </si>
  <si>
    <t>ENTRATE DALLA VENDITA DI SERVIZI</t>
  </si>
  <si>
    <t>03500_E</t>
  </si>
  <si>
    <t>03100_E</t>
  </si>
  <si>
    <t>0300</t>
  </si>
  <si>
    <t>INTERESSI ATTIVI</t>
  </si>
  <si>
    <t>E.3.03.03.00.000</t>
  </si>
  <si>
    <t>ALTRI INTERESSI ATTIVI</t>
  </si>
  <si>
    <t>E.3.03.03.04.000</t>
  </si>
  <si>
    <t>INTERESSI ATTIVI DA DEPOSITI BANCARI O POSTALI</t>
  </si>
  <si>
    <t>03050_E</t>
  </si>
  <si>
    <t>0500</t>
  </si>
  <si>
    <t>RIMBORSI E ALTRE ENTRATE CORRENTI</t>
  </si>
  <si>
    <t>E.3.05.01.00.000</t>
  </si>
  <si>
    <t>INDENNIZZI DI ASSICURAZIONE</t>
  </si>
  <si>
    <t>E.3.05.01.01.000</t>
  </si>
  <si>
    <t>INDENNIZZI DI ASSICURAZIONE CONTRO I DANNI</t>
  </si>
  <si>
    <t>B3000_E</t>
  </si>
  <si>
    <t>E.3.05.01.99.000</t>
  </si>
  <si>
    <t>ALTRI INDENNIZZI DI ASSICURAZIONE N.A.C.</t>
  </si>
  <si>
    <t>C3000_E</t>
  </si>
  <si>
    <t>E.3.05.02.00.000</t>
  </si>
  <si>
    <t>RIMBORSI IN ENTRATA</t>
  </si>
  <si>
    <t>E.3.05.02.01.000</t>
  </si>
  <si>
    <t>03002_E</t>
  </si>
  <si>
    <t>E.3.05.02.03.000</t>
  </si>
  <si>
    <t>03001_E</t>
  </si>
  <si>
    <t>03000_E</t>
  </si>
  <si>
    <t>E.3.05.99.00.000</t>
  </si>
  <si>
    <t>ALTRE ENTRATE CORRENTI N.A.C.</t>
  </si>
  <si>
    <t>E.3.05.99.03.000</t>
  </si>
  <si>
    <t>03200_E</t>
  </si>
  <si>
    <t>E.3.05.99.99.000</t>
  </si>
  <si>
    <t>A3000_E</t>
  </si>
  <si>
    <t>03003_E</t>
  </si>
  <si>
    <t>ENTRATE IN CONTO CAPITALE</t>
  </si>
  <si>
    <t>CONTRIBUTI AGLI INVESTIMENTI</t>
  </si>
  <si>
    <t>E.4.02.01.00.000</t>
  </si>
  <si>
    <t>E.4.02.01.02.000</t>
  </si>
  <si>
    <t>02551_E</t>
  </si>
  <si>
    <t>ALTRE ENTRATE IN CONTO CAPITALE</t>
  </si>
  <si>
    <t>E.4.05.03.00.000</t>
  </si>
  <si>
    <t>E.4.05.03.01.000</t>
  </si>
  <si>
    <t>04200_E</t>
  </si>
  <si>
    <t>E.4.05.03.02.000</t>
  </si>
  <si>
    <t>A4200_E</t>
  </si>
  <si>
    <t>E.4.05.03.03.000</t>
  </si>
  <si>
    <t>B4200_E</t>
  </si>
  <si>
    <t>E.4.05.03.04.000</t>
  </si>
  <si>
    <t>C4200_E</t>
  </si>
  <si>
    <t>E.4.05.03.05.000</t>
  </si>
  <si>
    <t>D4200_E</t>
  </si>
  <si>
    <t>E.4.05.03.06.000</t>
  </si>
  <si>
    <t>E4200_E</t>
  </si>
  <si>
    <t>7</t>
  </si>
  <si>
    <t>ANTICIPAZIONI DA ISTITUTO TESORIERE/CASSIERE</t>
  </si>
  <si>
    <t>E.7.01.01.00.000</t>
  </si>
  <si>
    <t>E.7.01.01.01.000</t>
  </si>
  <si>
    <t>07000_E</t>
  </si>
  <si>
    <t>9</t>
  </si>
  <si>
    <t>ENTRATE PER CONTO TERZI E PARTITE DI GIRO</t>
  </si>
  <si>
    <t>ENTRATE PER PARTITE DI GIRO</t>
  </si>
  <si>
    <t>E.9.01.01.00.000</t>
  </si>
  <si>
    <t>ALTRE RITENUTE</t>
  </si>
  <si>
    <t>E.9.01.01.01.000</t>
  </si>
  <si>
    <t>RITENUTA DEL 4% SUI CONTRIBUTI PUBBLICI</t>
  </si>
  <si>
    <t>09012_E</t>
  </si>
  <si>
    <t>E.9.01.01.02.000</t>
  </si>
  <si>
    <t>09006_E</t>
  </si>
  <si>
    <t>09005_E</t>
  </si>
  <si>
    <t>E.9.01.01.99.000</t>
  </si>
  <si>
    <t>ALTRE RITENUTE N.A.C.</t>
  </si>
  <si>
    <t>09008_E</t>
  </si>
  <si>
    <t>09013_E</t>
  </si>
  <si>
    <t>E.9.01.02.00.000</t>
  </si>
  <si>
    <t>RITENUTE SU REDDITI DA LAVORO DIPENDENTE</t>
  </si>
  <si>
    <t>E.9.01.02.01.000</t>
  </si>
  <si>
    <t>09004_E</t>
  </si>
  <si>
    <t>RITENUTE IRAP SU REDDITI DA LAVORODIPENDENTE</t>
  </si>
  <si>
    <t>09001_E</t>
  </si>
  <si>
    <t>E.9.01.02.02.000</t>
  </si>
  <si>
    <t>09003_E</t>
  </si>
  <si>
    <t>E.9.01.02.99.000</t>
  </si>
  <si>
    <t>09002_E</t>
  </si>
  <si>
    <t>E.9.01.03.00.000</t>
  </si>
  <si>
    <t>RITENUTE SU REDDITI DA LAVORO AUTONOMO</t>
  </si>
  <si>
    <t>E.9.01.03.01.000</t>
  </si>
  <si>
    <t>09011_E</t>
  </si>
  <si>
    <t>E.9.01.03.02.000</t>
  </si>
  <si>
    <t>09015_E</t>
  </si>
  <si>
    <t>E.9.01.99.00.000</t>
  </si>
  <si>
    <t>ALTRE ENTRATE PER PARTITE DI GIRO</t>
  </si>
  <si>
    <t>E.9.01.99.01.000</t>
  </si>
  <si>
    <t>ENTRATE A SEGUITO DI SPESE NON ANDATE A BUON FINE</t>
  </si>
  <si>
    <t>09017_E</t>
  </si>
  <si>
    <t>09009_E</t>
  </si>
  <si>
    <t>E.9.01.99.03.000</t>
  </si>
  <si>
    <t>RIMBORSO DI FONDI ECONOMALI E CARTE AZIENDALI</t>
  </si>
  <si>
    <t>09010_E</t>
  </si>
  <si>
    <t>E.9.01.99.99.000</t>
  </si>
  <si>
    <t>ALTRE ENTRATE PER PARTITE DI GIRO DIVERSE</t>
  </si>
  <si>
    <t>09018_E</t>
  </si>
  <si>
    <t>PARTITE DI GIRO DIVERSE. - ALTREENTRATE</t>
  </si>
  <si>
    <t>09016_E</t>
  </si>
  <si>
    <t>ENTRATE PER CONTO TERZI</t>
  </si>
  <si>
    <t>E.9.02.04.00.000</t>
  </si>
  <si>
    <t>DEPOSITI DI/PRESSO TERZI</t>
  </si>
  <si>
    <t>E.9.02.04.01.000</t>
  </si>
  <si>
    <t>09014_E</t>
  </si>
  <si>
    <t>E.9.02.04.02.000</t>
  </si>
  <si>
    <t>09007_E</t>
  </si>
  <si>
    <t>DESCRIZ TITOLO</t>
  </si>
  <si>
    <t>DESCRIZ TIPOLOGIA</t>
  </si>
  <si>
    <t>FONDO PLURIENNALE VINCOLATO PER SPESE IN CONTOCAPITALE</t>
  </si>
  <si>
    <t>TRASFERIMENTI CORRENTI DA AMMINISTRAZIONIPUBBLICHE</t>
  </si>
  <si>
    <t>TRASFERIMENTI CORRENTI DA ISTITUZIONI SOCIALIPRIVATE</t>
  </si>
  <si>
    <t>TRASFERIMENTI CORRENTI DALL'UNIONE EUROPEA E DALRESTO DEL MONDO</t>
  </si>
  <si>
    <t>VENDITA DI BENI E SERVIZI E PROVENTI DERIVANTIDALLA GESTIONE DEI BENI</t>
  </si>
  <si>
    <t>DESCRIZ CATEGORIA</t>
  </si>
  <si>
    <t>CONTRIBUTI AGLI INVESTIMENTI DA AMMINISTRAZIONIPUBBLICHE</t>
  </si>
  <si>
    <t>ENTRATE IN CONTO CAPITALE DOVUTE A RIMBORSI,RECUPERI E RESTITUZIONI DI SOMME NON DOVUTE OINCASSATE IN ECCESSO</t>
  </si>
  <si>
    <t>DESCRIZ IV LIV</t>
  </si>
  <si>
    <t>RIMBORSI RICEVUTI PER SPESE DI PERSONALE (COMANDO,DISTACCO, FUORI RUOLO, CONVENZIONI, ECC#)</t>
  </si>
  <si>
    <t>ENTRATE DA RIMBORSI, RECUPERI E RESTITUZIONI DISOMME NON DOVUTE O INCASSATE IN ECCESSO</t>
  </si>
  <si>
    <t>ENTRATE PER STERILIZZAZIONE INVERSIONE CONTABILE IVA (REVERSE CHARGE)</t>
  </si>
  <si>
    <t>CONTRIBUTI AGLI INVESTIMENTI DA AMMINISTRAZIONILOCALI</t>
  </si>
  <si>
    <t>ENTRATE IN CONTO CAPITALE DOVUTE A RIMBORSI,RECUPERI E RESTITUZIONI DI SOMME NON DOVUTE OINCASSATE IN ECCESSO DA AMMINISTRAZIONI CENTRALI</t>
  </si>
  <si>
    <t>ENTRATE IN CONTO CAPITALE DOVUTE A RIMBORSI,RECUPERI E RESTITUZIONI DI SOMME NON DOVUTE OINCASSATE IN ECCESSO DA AMMINISTRAZIONI LOCALI</t>
  </si>
  <si>
    <t>ENTRATE IN CONTO CAPITALE DOVUTE A RIMBORSI,RECUPERI E RESTITUZIONI DI SOMME NON DOVUTE OINCASSATE IN ECCESSO DA ENTI PREVIDENZIALI</t>
  </si>
  <si>
    <t>ENTRATE IN CONTO CAPITALE DOVUTE A RIMBORSI,RECUPERI E RESTITUZIONI DI SOMME NON DOVUTE OINCASSATE IN ECCESSO DA FAMIGLIE</t>
  </si>
  <si>
    <t>ENTRATE IN CONTO CAPITALE DOVUTE A RIMBORSI,RECUPERI E RESTITUZIONI DI SOMME NON DOVUTE OINCASSATE IN ECCESSO DA IMPRESE</t>
  </si>
  <si>
    <t>ENTRATE IN CONTO CAPITALE DOVUTE A RIMBORSI,RECUPERI E RESTITUZIONI DI SOMME NON DOVUTE OINCASSATE IN ECCESSO DA ISP</t>
  </si>
  <si>
    <t>RITENUTE PER SCISSIONE CONTABILE IVA (SPLIT PAYMENT)</t>
  </si>
  <si>
    <t>RITENUTE ERARIALI SU REDDITI DA LAVORO DIPENDENTEPER CONTO TERZI</t>
  </si>
  <si>
    <t>RITENUTE PREVIDENZIALI E ASSISTENZIALI SU REDDITIDA LAVORO DIPENDENTE PER CONTO TERZI</t>
  </si>
  <si>
    <t>ALTRE RITENUTE AL PERSONALE DIPENDENTE PER CONTODI TERZI</t>
  </si>
  <si>
    <t>RITENUTE ERARIALI SU REDDITI DA LAVORO AUTONOMOPER CONTO TERZI</t>
  </si>
  <si>
    <t>RITENUTE PREVIDENZIALI E ASSISTENZIALI SU REDDITIDA LAVORO AUTONOMO PER CONTO TERZI</t>
  </si>
  <si>
    <t>COSTITUZIONE DI DEPOSITI CAUZIONALI O CONTRATTUALIDI TERZI</t>
  </si>
  <si>
    <t>RESTITUZIONE DI DEPOSITI CAUZIONALI O CONTRATTUALIPRESSO TERZI</t>
  </si>
  <si>
    <t>DESCRIZ CAPITOLO</t>
  </si>
  <si>
    <t>FONDO PLURIENNALE VINCOLATO - ENTRATE CORRENTI</t>
  </si>
  <si>
    <t>FONDO PLURIENNALE VINCOLATO - RISORSE PER INVESTIMENTI</t>
  </si>
  <si>
    <t>UTILIZZO AVANZO DI AMMINISTRAZIONE - PARTE CORRENTE</t>
  </si>
  <si>
    <t>AVANZO FINANZIARIO DERIVANTE DA FONDI STANZIATIA FRONTE DI ENTRATE CON VINCOLO DI DESTINAZIONENON UTILIZZATI ALLA CHIUSURA DEL PRECEDENTEESERCIZIO E REISCRITTE NELLA COMPETENZADELL'ESERCIZIO IN CORSO PER LE STESSEFINALITA'</t>
  </si>
  <si>
    <t>UTILIZZO AVANZO DI AMMINISTRAZIONE - PARTE CAPITALE</t>
  </si>
  <si>
    <t>POC SPAO 2014/2020 PROGRAMMA OPERATIVO COMPLEMENTARE SISTEMI PER LE POLITICHE ATTIVE E L"OCCUPAZIONE- TRASFERIMENTI CORRENTI DALL' ANPAL (RIF CAP/S 12</t>
  </si>
  <si>
    <t>TRASFERIMENTI  CORRENTI DALLO STATO DELLE RISORSE PER LE ATTIVITA' DEL PROGRAMMA GARANZIAGIOVANI (RIF CAP/S 1200)</t>
  </si>
  <si>
    <t>TRASFERIMENTI  CORRENTI DALLO STATO DELLE RISORSEPER IL PROGRAMMA GOL NELL AMBITO DEL PNRRART. 1, C. 1042, L N. 178/2020 (RIF.CAP.01560)</t>
  </si>
  <si>
    <t>TRASFERIMENTI  CORRENTI DALLO STATO DELLE RISORSERELATIVE AL FONDO PER IL POTENZIAMENTO DELLECOMPETENZE E LA RIQUALIFICAZIONE PROFESSIONALEART. 1.C1042 L.N. 178/2020 (RIF.CAP.01565)</t>
  </si>
  <si>
    <t>PON INCLUSIONE  2014-2020 RAFFORZAMENTO SERVIZI PER L'IMPIEGO</t>
  </si>
  <si>
    <t>TRASFERIMENTI  DALL'AGID PER REALIZZAZIONEPROGETTI NELL'AMBITO DELLA MISSIONE 1 -COMPONENTI 1 - ASSE 1- 1.3.2 SUB-INVESTIMENTO1.3.2 SINGLE DIGITAL GATEWAY DEL PNRR (RIF.CAP.01566_A)</t>
  </si>
  <si>
    <t>TRASFERIMENTO DALLA REGIONE UMBRIA DEI FONDI PERIL FINANZIAMENTO DEGLI ONERI DI FUNZIONAMENTO DEICPI E P.A.L.- ART.1, CC.85 E 86, L.234/2021- (RIF. CAP.S. 01510_S)</t>
  </si>
  <si>
    <t>TRASFERIMENTO DALLA REGIONE UMBRIA DEI FONDI PERIL FINANZIAMENTO DELE SPESE DEL PERSONALE DEI CPIE P.A.L.- ART.1, C.258 L.145/18 E ART.12,CC.8LET.B e 3BIS D.L.4/19 - DD.MM. 74/ 2019 E 59/2020- (RIF. CAP.S. 01510_S)</t>
  </si>
  <si>
    <t>TRASFERIMENTI CORRENTI DALLA REGIONE DELL'UMBRIA PER PERCORSI ISTRUZIONE E FORMAZIONE PROFESSIONALE( IEFP - SISTEMA DUALE) RIF.CAP.01600_S</t>
  </si>
  <si>
    <t>TRASFERIMENTI CORRENTI DALLA REGIONE  DI CUIAL COMMA807 ART.1, LEGGE 205/2017 FINALIZZATIALLA GESTIONE DEI SERVIZI PER L'IMPIEGO</t>
  </si>
  <si>
    <t>TRASFERIMENTI  DALLA REGIONE PER LA SPESA DELPERSONALE DI CUI ALL'ART.24 COMMA 2, LETTERAA DELLA LR 1/2018</t>
  </si>
  <si>
    <t>TRASFERIMENTI  CORRENTI DALLA REGIONE UMBRIA DELLERISORSE PER LE ATTIVITA' RELATIVE ALL'APPRENDISTATO</t>
  </si>
  <si>
    <t>TRASFERIMENTI  CORRENTI DALLA REGIONE UMBRIA DELLERISORSE PER LE ATTIVITA' DEL POR FSE 2014/2020</t>
  </si>
  <si>
    <t>RISORSE VINCOLATE DELLA REGIONE UMBRIA PER LA FORMAZIONE PROFESSIONALE E LE POLITICHE ATTIVE DEL LAVORO (DD 6882 DEL 03/08/2020)</t>
  </si>
  <si>
    <t>TRASFERIMENTI CORRENTI DALLA REGIONE UMBRIA PER INTERVENTI DI RISTORO DELLE CATEGORIE SOGGETTE A RESTRIZIONI PER EMERGENZA COVID-19. ART. 22 D.L. 157/2020</t>
  </si>
  <si>
    <t>TRASFERIMENTI  DALLA REGIONE UMBRIA PER  PIANO STRAORDINARIO DI  POTENZIAMENTO CPI E PAL - DM 74/2019- PARTE CORRENTE (RIF.CAP. 01550_S)</t>
  </si>
  <si>
    <t>ENTRATE DERIVANTI DALL'UTILIZZO DEL CENTRO FORMAZIONE PROFESSIONALE DI TERNI, ORVIETO E NARNI(CAPITOLO RILEVANTE  AI FINI IVA) - ART. 7L.R. 18/2017 -</t>
  </si>
  <si>
    <t>INTERESSI ATTIVI DA DEPOSITI BANCARI OTRI ENTI POSTALI</t>
  </si>
  <si>
    <t>RIMBORSI E CONTRIBUTI PROVENTI DIVERSI. -INDENNIZZI DI ASSICURAZIONE CONTRO I DANNI</t>
  </si>
  <si>
    <t>RIMBORSI E CONTRIBUTI PROVENTI DIVERSI. - ALTRIINDENNIZZI DI ASSICURAZIONE N.A.C.</t>
  </si>
  <si>
    <t>RIMBORSI PER SPESE PERSONALE COMANDATO C/O ALTRI ENTI</t>
  </si>
  <si>
    <t>ENTRATE DERIVANTI DA VERIFICHE EX ART. 1 COMMI DA56 A 65 DELLA LEGGE N. 662 DEL 23/12/1996, PER LOSVOLGIMENTO DA PARTE DEI DIPENDENTI REGIONALI DIATTIVITA' ED INCARICHI EXTRA UFFICIO NON AUTORIZZATI. ENTR. RIMB. NON DOVUTI(RIF. S/UPB 02.1.013- CAP. 276).</t>
  </si>
  <si>
    <t>RECUPERO DI SOMME CORRISPOSTE SU STANZIAMENTIDISPESE CORRELATE A DESTINAZIONE VINCOLATA DAREI-SCRIVERE IN BILANCIO L.R.28/2/2000 N.13.</t>
  </si>
  <si>
    <t>RIMBORSI E CONTRIBUTI PROVENTI DIVERSI. - RIMBORSIRECUPERO RESTITUZ. SOMME NON DOVUTE O VERSATE INECCESSO</t>
  </si>
  <si>
    <t>ENTRATE PER STERILIZZAZIONE INVERSIONE CONTABILE(REVERSE CHARGE)</t>
  </si>
  <si>
    <t>RIMBORSI E CONTRIBUTI PROVENTI DIVERSI. - ALTREENTRATE CORRENTI N.A.C.</t>
  </si>
  <si>
    <t>ENTRATE PER COMPENSI RELATIVI AD INCARICHI APERSONALE ARPAL DA DESTINARE AL FINANZIAMENTODELLE SOMME DOVUTE A TITOLO DIONMICOMPRENSIVITA' (RIF.CAP. 01072_S)</t>
  </si>
  <si>
    <t>TRASFERIMENTI  DALLA REGIONE UMBRIA PER  PIANO STRAORDINARIO DI  POTENZIAMENTO CPI E PAL - DM 74/2019- INVESTIMENTI (RIF CAP. 01551_S)</t>
  </si>
  <si>
    <t>RECUPERO DI SOMME CORRISPOSTE SU STANZIAMENTIDISPESE CORRELATE A DESTINAZIONE VINCOLATA DAREISCRIVERE IN BILANCIO L.R.28/2/2000 N.13.ENTR. C.CAPITALE NON DOVUTE DA AMM. CENTR.</t>
  </si>
  <si>
    <t>RECUPERO DI SOMME CORRISPOSTE SU STANZIAMENTIDISPESE CORRELATE A DESTINAZIONE VINCOLATA DAREISCRIVERE IN BILANCIO L.R.28/2/2000 N.13.ENTR. C.CAPITALE NON DOVUTE DA AMM. LOCALI.</t>
  </si>
  <si>
    <t>RECUPERO DI SOMME CORRISPOSTE SU STANZIAMENTIDISPESE CORRELATE A DESTINAZIONE VINCOLATA DAREISCRIVERE IN BILANCIO L.R.28/2/2000 N.13.ENTR. C.CAPITALE NON DOVUTE DA ENTI PREVIDENZ.LI</t>
  </si>
  <si>
    <t>RECUPERO DI SOMME CORRISPOSTE SU STANZIAMENTIDISPESE CORRELATE A DESTINAZIONE VINCOLATA DAREISCRIVERE IN BILANCIO L.R.28/2/2000 N.13.ENTR. C.CAPITALE NON DOVUTE DA FAMIGLIE</t>
  </si>
  <si>
    <t>RECUPERO DI SOMME CORRISPOSTE SU STANZIAMENTIDISPESE CORRELATE A DESTINAZIONE VINCOLATA DAREISCRIVERE IN BILANCIO L.R.28/2/2000 N.13.ENTR. C.CAPITALE NON DOVUTE DA IMPRESE</t>
  </si>
  <si>
    <t>RECUPERO DI SOMME CORRISPOSTE SU STANZIAMENTIDISPESE CORRELATE A DESTINAZIONE VINCOLATA DAREISCRIVERE IN BILANCIO L.R.28/2/2000 N.13.ENTR. C.CAPITALE NON DOVUTE DA ISP</t>
  </si>
  <si>
    <t>ESTINZIONE ANTICIPAZIONE DI CASSA CONCESSA DALTESORIERE REGIONALE AI SENSI DELL'ART.9-BISDEL D.LGS. 118/2011</t>
  </si>
  <si>
    <t>RITENUTE SU REDDITI TASSABILI IN VIA DI RIVALSA. -RITEN. 4% SU CONTRIBUTI PUBBLICI</t>
  </si>
  <si>
    <t>RITENUTA PER SCISSIONE CONTABILE IVA(SPLIT PAYMENT - RITENUTE PER SCISS. CONT. IVA(SPLIT PAYMENT) -ATTIVITA' COMMERCIALE</t>
  </si>
  <si>
    <t>RITENUTA PER SCISSIONE CONTABILE IVA(SPLIT PAYMENT) - RITENUTE PER SCISS. CONT. IVA(SPLITPAYMENT)</t>
  </si>
  <si>
    <t>PARTITE DI GIRO DIVERSE.- ALTRE RITENUTEN.A.C.</t>
  </si>
  <si>
    <t>RITENUTE SU REDDITI TASSABILI IN VIA DI RIVALSA.ALTRE RIT. N.A.C.</t>
  </si>
  <si>
    <t>RITENUTE ERARIALI SU REDDITI DI LAVORODIPENDENTE.</t>
  </si>
  <si>
    <t>ACCANTONAMENTO CONTRIBUTI PREVIDENZIALI EDASSISTENZIALI PER IL PERSONALE.</t>
  </si>
  <si>
    <t>ALTRE RITENUTE OPERATE SU COMPETENZE AL PERSONALE</t>
  </si>
  <si>
    <t>RITENUTE ERARIALI SU REDDITI DI LAVOROAUTONOMO</t>
  </si>
  <si>
    <t>ACCANTONAMENTO CONTRIBUTI PREVIDENZIALI10%L.335/95</t>
  </si>
  <si>
    <t>PARTITE DI GIRO DIVERSE. - ENTRATE A SEGUITOSPESENON ANDATE A BUON FINE</t>
  </si>
  <si>
    <t>PARTITE DI GIRO DIVERSE. - RIMBORSO FONDIECONOMALI E CARTE AZIENDALI</t>
  </si>
  <si>
    <t>ACCANTONAMENTO CONTRIBUTI PREVIDENZIALI 10%L.335/95 - QUOTA A CARICO DELLA REGIONE</t>
  </si>
  <si>
    <t>COSTITUZIONE DEPOSITI CAUZIONALI E PER SPESECONTRATTUALI.</t>
  </si>
  <si>
    <t>RESTITUZIONE DEPOSITI CAUZIONALI E PER SPESECONTRATTUALI.</t>
  </si>
  <si>
    <t>DESCRIZ CDR</t>
  </si>
  <si>
    <t>BILANCIO E RISORSE FINANZIARIE, ORGANIZZAZIONE, RISORSE UMANE ESTRUMENTALI</t>
  </si>
  <si>
    <t>TITOLO</t>
  </si>
  <si>
    <t>TIPOLOGIA</t>
  </si>
  <si>
    <t>CATEGORIA</t>
  </si>
  <si>
    <t>IV LIVELLO</t>
  </si>
  <si>
    <t>ZPROGETTO</t>
  </si>
  <si>
    <t>TIPO VINCOLO</t>
  </si>
  <si>
    <t>PERIMETRO SAN</t>
  </si>
  <si>
    <t>ART 20</t>
  </si>
  <si>
    <t>CDR</t>
  </si>
  <si>
    <t>NON RICORRENTE</t>
  </si>
  <si>
    <t>CAP OLD</t>
  </si>
  <si>
    <t>CAPITOLO</t>
  </si>
  <si>
    <t>RES ATTIVI ALL'1/1</t>
  </si>
  <si>
    <t>PREVISIONI DEF DI COMPETENZA</t>
  </si>
  <si>
    <t>PREVISIONI DEF DI CASSA</t>
  </si>
  <si>
    <t>RISCOSSIONI C/RESIDUI</t>
  </si>
  <si>
    <t>RISCOSSIONI C/COMPETENZA</t>
  </si>
  <si>
    <t>TOTALE RISCOSSIONI</t>
  </si>
  <si>
    <t>RIACCERTAMENTO RESIDUI</t>
  </si>
  <si>
    <t>ACCERTAMENTI</t>
  </si>
  <si>
    <t>MAGGIORI/MINORI ENTRATE DI CASSA</t>
  </si>
  <si>
    <t>MAGGIORI/MINORI ENTRATE DI COMPETENZA</t>
  </si>
  <si>
    <t>RESIDUI ATTIVI DA ES PRECEDENTI</t>
  </si>
  <si>
    <t>RESIDUI ATTIVI DA ES DI COMPETENZA</t>
  </si>
  <si>
    <t>TOTALE RESIDUI DA RIPORTARE</t>
  </si>
  <si>
    <t>vincolo</t>
  </si>
  <si>
    <t>v9</t>
  </si>
  <si>
    <t>v12</t>
  </si>
  <si>
    <t>v1</t>
  </si>
  <si>
    <t>v2</t>
  </si>
  <si>
    <t>v11</t>
  </si>
  <si>
    <t>v6</t>
  </si>
  <si>
    <t>v13</t>
  </si>
  <si>
    <t>v14</t>
  </si>
  <si>
    <t>v18</t>
  </si>
  <si>
    <t>v10</t>
  </si>
  <si>
    <t>v3</t>
  </si>
  <si>
    <t>v4</t>
  </si>
  <si>
    <t>v16</t>
  </si>
  <si>
    <t>v17</t>
  </si>
  <si>
    <t>v8</t>
  </si>
  <si>
    <t>v5</t>
  </si>
  <si>
    <t>v7</t>
  </si>
  <si>
    <t>v15</t>
  </si>
  <si>
    <t>rec vinc</t>
  </si>
  <si>
    <t>imp</t>
  </si>
  <si>
    <t>fpv</t>
  </si>
  <si>
    <t>FPV E almav</t>
  </si>
  <si>
    <t>FPV E imp+fpv f.p.</t>
  </si>
  <si>
    <t>accti f.p.</t>
  </si>
  <si>
    <t>tot e</t>
  </si>
  <si>
    <t>tot spesa</t>
  </si>
  <si>
    <t>diff</t>
  </si>
  <si>
    <t>saldo res</t>
  </si>
  <si>
    <t>Etichette di riga</t>
  </si>
  <si>
    <t>Totale complessivo</t>
  </si>
  <si>
    <t>Somma di PREVISIONI DEF DI COMPETENZA</t>
  </si>
  <si>
    <t>Somma di ACCERTAMENTI</t>
  </si>
  <si>
    <t>Somma di MAGGIORI/MINORI ENTRATE DI COMPETENZA</t>
  </si>
  <si>
    <t>Somma di RISCOSSIONI C/COMPETENZA</t>
  </si>
  <si>
    <t>Somma di RESIDUI ATTIVI DA ES DI COMPETENZA</t>
  </si>
  <si>
    <t>tit des</t>
  </si>
  <si>
    <t>tip desc</t>
  </si>
  <si>
    <t>0 - PARTE SPECIALE</t>
  </si>
  <si>
    <t>0100 - FONDO PLURIENNALE VINCOLATO PER SPESE CORRENTI</t>
  </si>
  <si>
    <t>0200 - FONDO PLURIENNALE VINCOLATO PER SPESE IN CONTOCAPITALE</t>
  </si>
  <si>
    <t>0400 - UTILIZZO AVANZO PRESUNTO DI AMMINISTRAZIONE</t>
  </si>
  <si>
    <t>0600 - FONDO DI CASSA PRESUNTO AD INIZIO ESERCIZIO</t>
  </si>
  <si>
    <t>2 - TRASFERIMENTI CORRENTI</t>
  </si>
  <si>
    <t>0101 - TRASFERIMENTI CORRENTI DA AMMINISTRAZIONIPUBBLICHE</t>
  </si>
  <si>
    <t>0102 - TRASFERIMENTI CORRENTI DA FAMIGLIE</t>
  </si>
  <si>
    <t>0103 - TRASFERIMENTI CORRENTI DA IMPRESE</t>
  </si>
  <si>
    <t>0104 - TRASFERIMENTI CORRENTI DA ISTITUZIONI SOCIALIPRIVATE</t>
  </si>
  <si>
    <t>0105 - TRASFERIMENTI CORRENTI DALL'UNIONE EUROPEA E DALRESTO DEL MONDO</t>
  </si>
  <si>
    <t>3 - ENTRATE EXTRATRIBUTARIE</t>
  </si>
  <si>
    <t>0100 - VENDITA DI BENI E SERVIZI E PROVENTI DERIVANTIDALLA GESTIONE DEI BENI</t>
  </si>
  <si>
    <t>0300 - INTERESSI ATTIVI</t>
  </si>
  <si>
    <t>0500 - RIMBORSI E ALTRE ENTRATE CORRENTI</t>
  </si>
  <si>
    <t>4 - ENTRATE IN CONTO CAPITALE</t>
  </si>
  <si>
    <t>0200 - CONTRIBUTI AGLI INVESTIMENTI</t>
  </si>
  <si>
    <t>0500 - ALTRE ENTRATE IN CONTO CAPITALE</t>
  </si>
  <si>
    <t>7 - ANTICIPAZIONI DA ISTITUTO TESORIERE/CASSIERE</t>
  </si>
  <si>
    <t>0100 - ANTICIPAZIONI DA ISTITUTO TESORIERE/CASSIERE</t>
  </si>
  <si>
    <t>9 - ENTRATE PER CONTO TERZI E PARTITE DI GIRO</t>
  </si>
  <si>
    <t>0100 - ENTRATE PER PARTITE DI GIRO</t>
  </si>
  <si>
    <t>0200 - ENTRATE PER CONTO TERZI</t>
  </si>
  <si>
    <t xml:space="preserve"> - </t>
  </si>
  <si>
    <t>Somma di RESIDUI ATTIVI DA ES PRECEDENTI</t>
  </si>
  <si>
    <t>Somma di TOTALE RESIDUI DA RIPORTARE</t>
  </si>
  <si>
    <t>%</t>
  </si>
  <si>
    <t>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</si>
</sst>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top"/>
    </xf>
    <xf numFmtId="43" fontId="1" fillId="0" borderId="0" xfId="1" applyFont="1" applyAlignment="1">
      <alignment vertical="top"/>
    </xf>
    <xf numFmtId="43" fontId="2" fillId="0" borderId="0" xfId="1" applyFont="1" applyAlignment="1">
      <alignment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vertical="top"/>
    </xf>
    <xf numFmtId="10" fontId="0" fillId="0" borderId="0" xfId="2" applyNumberFormat="1" applyFont="1" applyAlignment="1">
      <alignment vertical="top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ano Pagliarini" refreshedDate="45394.643205208333" createdVersion="6" refreshedVersion="6" minRefreshableVersion="3" recordCount="64" xr:uid="{56CBF106-FE60-4AF9-9057-5B71669134E7}">
  <cacheSource type="worksheet">
    <worksheetSource ref="A1:AF65" sheet="Sheet1"/>
  </cacheSource>
  <cacheFields count="32">
    <cacheField name="TITOLO" numFmtId="0">
      <sharedItems count="6">
        <s v="0"/>
        <s v="2"/>
        <s v="4"/>
        <s v="3"/>
        <s v="7"/>
        <s v="9"/>
      </sharedItems>
    </cacheField>
    <cacheField name="DESCRIZ TITOLO" numFmtId="0">
      <sharedItems/>
    </cacheField>
    <cacheField name="TIPOLOGIA" numFmtId="0">
      <sharedItems count="11">
        <s v="0600"/>
        <s v="0400"/>
        <s v="0100"/>
        <s v="0200"/>
        <s v="0101"/>
        <s v="0102"/>
        <s v="0105"/>
        <s v="0500"/>
        <s v="0300"/>
        <s v="0103"/>
        <s v="0104"/>
      </sharedItems>
    </cacheField>
    <cacheField name="DESCRIZ TIPOLOGIA" numFmtId="0">
      <sharedItems/>
    </cacheField>
    <cacheField name="CATEGORIA" numFmtId="0">
      <sharedItems/>
    </cacheField>
    <cacheField name="DESCRIZ CATEGORIA" numFmtId="0">
      <sharedItems/>
    </cacheField>
    <cacheField name="IV LIVELLO" numFmtId="0">
      <sharedItems/>
    </cacheField>
    <cacheField name="DESCRIZ IV LIV" numFmtId="0">
      <sharedItems/>
    </cacheField>
    <cacheField name="ZPROGETTO" numFmtId="0">
      <sharedItems/>
    </cacheField>
    <cacheField name="TIPO VINCOLO" numFmtId="0">
      <sharedItems/>
    </cacheField>
    <cacheField name="PERIMETRO SAN" numFmtId="0">
      <sharedItems/>
    </cacheField>
    <cacheField name="ART 20" numFmtId="0">
      <sharedItems/>
    </cacheField>
    <cacheField name="CDR" numFmtId="0">
      <sharedItems/>
    </cacheField>
    <cacheField name="DESCRIZ CDR" numFmtId="0">
      <sharedItems/>
    </cacheField>
    <cacheField name="NON RICORRENTE" numFmtId="0">
      <sharedItems/>
    </cacheField>
    <cacheField name="CAP OLD" numFmtId="0">
      <sharedItems/>
    </cacheField>
    <cacheField name="CAPITOLO" numFmtId="0">
      <sharedItems/>
    </cacheField>
    <cacheField name="vincolo" numFmtId="0">
      <sharedItems/>
    </cacheField>
    <cacheField name="DESCRIZ CAPITOLO" numFmtId="0">
      <sharedItems/>
    </cacheField>
    <cacheField name="RES ATTIVI ALL'1/1" numFmtId="43">
      <sharedItems containsSemiMixedTypes="0" containsString="0" containsNumber="1" minValue="0" maxValue="17100735.66"/>
    </cacheField>
    <cacheField name="PREVISIONI DEF DI COMPETENZA" numFmtId="43">
      <sharedItems containsSemiMixedTypes="0" containsString="0" containsNumber="1" minValue="0" maxValue="17166722.079999998"/>
    </cacheField>
    <cacheField name="PREVISIONI DEF DI CASSA" numFmtId="43">
      <sharedItems containsSemiMixedTypes="0" containsString="0" containsNumber="1" minValue="0" maxValue="29033881.5"/>
    </cacheField>
    <cacheField name="RISCOSSIONI C/RESIDUI" numFmtId="43">
      <sharedItems containsSemiMixedTypes="0" containsString="0" containsNumber="1" minValue="0" maxValue="9478007.4800000004"/>
    </cacheField>
    <cacheField name="RISCOSSIONI C/COMPETENZA" numFmtId="43">
      <sharedItems containsSemiMixedTypes="0" containsString="0" containsNumber="1" minValue="0" maxValue="7752818.3399999999"/>
    </cacheField>
    <cacheField name="TOTALE RISCOSSIONI" numFmtId="43">
      <sharedItems containsSemiMixedTypes="0" containsString="0" containsNumber="1" minValue="0" maxValue="15505636.68"/>
    </cacheField>
    <cacheField name="RIACCERTAMENTO RESIDUI" numFmtId="43">
      <sharedItems containsSemiMixedTypes="0" containsString="0" containsNumber="1" containsInteger="1" minValue="0" maxValue="0"/>
    </cacheField>
    <cacheField name="ACCERTAMENTI" numFmtId="43">
      <sharedItems containsSemiMixedTypes="0" containsString="0" containsNumber="1" minValue="0" maxValue="7752818.3399999999"/>
    </cacheField>
    <cacheField name="MAGGIORI/MINORI ENTRATE DI CASSA" numFmtId="43">
      <sharedItems containsSemiMixedTypes="0" containsString="0" containsNumber="1" minValue="-19555874.02" maxValue="7752818.3399999999"/>
    </cacheField>
    <cacheField name="MAGGIORI/MINORI ENTRATE DI COMPETENZA" numFmtId="43">
      <sharedItems containsSemiMixedTypes="0" containsString="0" containsNumber="1" minValue="-17166722.079999998" maxValue="455085"/>
    </cacheField>
    <cacheField name="RESIDUI ATTIVI DA ES PRECEDENTI" numFmtId="43">
      <sharedItems containsSemiMixedTypes="0" containsString="0" containsNumber="1" minValue="0" maxValue="7622728.1799999997"/>
    </cacheField>
    <cacheField name="RESIDUI ATTIVI DA ES DI COMPETENZA" numFmtId="43">
      <sharedItems containsSemiMixedTypes="0" containsString="0" containsNumber="1" minValue="0" maxValue="6827337"/>
    </cacheField>
    <cacheField name="TOTALE RESIDUI DA RIPORTARE" numFmtId="43">
      <sharedItems containsSemiMixedTypes="0" containsString="0" containsNumber="1" minValue="0" maxValue="14450065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s v="PARTE SPECIALE"/>
    <x v="0"/>
    <s v="FONDO DI CASSA PRESUNTO AD INIZIO ESERCIZIO"/>
    <s v="E.0.06.00.00.000"/>
    <s v="FONDO DI CASSA ALL'1/1/"/>
    <s v="E.0.06.00.00.000"/>
    <s v="FONDO DI CASSA ALL'1/1/"/>
    <s v=""/>
    <s v="1"/>
    <s v=""/>
    <s v=""/>
    <s v="1.00"/>
    <s v="BILANCIO E RISORSE FINANZIARIE, ORGANIZZAZIONE, RISORSE UMANE ESTRUMENTALI"/>
    <s v=""/>
    <s v="00002_E"/>
    <s v="00002_E"/>
    <e v="#N/A"/>
    <s v="FONDO PRESUNTO DI CASSA AL 1 GENNAIO"/>
    <n v="0"/>
    <n v="0"/>
    <n v="10968061.359999999"/>
    <n v="0"/>
    <n v="0"/>
    <n v="0"/>
    <n v="0"/>
    <n v="0"/>
    <n v="-10968061.359999999"/>
    <n v="0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3_E"/>
    <s v="00003_E"/>
    <e v="#N/A"/>
    <s v="AVANZO FINANZIARIO DERIVANTE DA FONDI STANZIATIA FRONTE DI ENTRATE CON VINCOLO DI DESTINAZIONENON UTILIZZATI ALLA CHIUSURA DEL PRECEDENTEESERCIZIO E REISCRITTE NELLA COMPETENZADELL'ESERCIZIO IN CORSO PER LE STESSEFINALITA'"/>
    <n v="0"/>
    <n v="17166722.079999998"/>
    <n v="0"/>
    <n v="0"/>
    <n v="0"/>
    <n v="0"/>
    <n v="0"/>
    <n v="0"/>
    <n v="0"/>
    <n v="-17166722.079999998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4_E"/>
    <s v="00004_E"/>
    <e v="#N/A"/>
    <s v="UTILIZZO AVANZO DI AMMINISTRAZIONE - PARTE CORRENTE"/>
    <n v="0"/>
    <n v="0"/>
    <n v="0"/>
    <n v="0"/>
    <n v="0"/>
    <n v="0"/>
    <n v="0"/>
    <n v="0"/>
    <n v="0"/>
    <n v="0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4_E"/>
    <s v="B0004_E"/>
    <e v="#N/A"/>
    <s v="UTILIZZO AVANZO DI AMMINISTRAZIONE - PARTE CAPITALE"/>
    <n v="0"/>
    <n v="0"/>
    <n v="0"/>
    <n v="0"/>
    <n v="0"/>
    <n v="0"/>
    <n v="0"/>
    <n v="0"/>
    <n v="0"/>
    <n v="0"/>
    <n v="0"/>
    <n v="0"/>
    <n v="0"/>
  </r>
  <r>
    <x v="0"/>
    <s v="PARTE SPECIALE"/>
    <x v="2"/>
    <s v="FONDO PLURIENNALE VINCOLATO PER SPESE CORRENTI"/>
    <s v="E.0.01.00.00.000"/>
    <s v="FONDO PLURIENNALE VINCOLATO PER SPESE CORRENTI"/>
    <s v="E.0.01.00.00.000"/>
    <s v="FONDO PLURIENNALE VINCOLATO PER SPESE CORRENTI"/>
    <s v=""/>
    <s v="1"/>
    <s v=""/>
    <s v=""/>
    <s v="1.00"/>
    <s v="BILANCIO E RISORSE FINANZIARIE, ORGANIZZAZIONE, RISORSE UMANE ESTRUMENTALI"/>
    <s v=""/>
    <s v="00005_E"/>
    <s v="00005_E"/>
    <e v="#N/A"/>
    <s v="FONDO PLURIENNALE VINCOLATO - ENTRATE CORRENTI"/>
    <n v="0"/>
    <n v="9368735.75"/>
    <n v="0"/>
    <n v="0"/>
    <n v="0"/>
    <n v="0"/>
    <n v="0"/>
    <n v="0"/>
    <n v="0"/>
    <n v="-9368735.75"/>
    <n v="0"/>
    <n v="0"/>
    <n v="0"/>
  </r>
  <r>
    <x v="0"/>
    <s v="PARTE SPECIALE"/>
    <x v="3"/>
    <s v="FONDO PLURIENNALE VINCOLATO PER SPESE IN CONTOCAPITALE"/>
    <s v="E.0.02.00.00.000"/>
    <s v="FONDO PLURIENNALE VINCOLATO PER SPESE IN CONTOCAPITALE"/>
    <s v="E.0.02.00.00.000"/>
    <s v="FONDO PLURIENNALE VINCOLATO PER SPESE IN CONTOCAPITALE"/>
    <s v=""/>
    <s v="1"/>
    <s v=""/>
    <s v=""/>
    <s v="1.00"/>
    <s v="BILANCIO E RISORSE FINANZIARIE, ORGANIZZAZIONE, RISORSE UMANE ESTRUMENTALI"/>
    <s v=""/>
    <s v="00008_E"/>
    <s v="00008_E"/>
    <e v="#N/A"/>
    <s v="FONDO PLURIENNALE VINCOLATO - RISORSE PER INVESTIMENTI"/>
    <n v="0"/>
    <n v="1464614.79"/>
    <n v="0"/>
    <n v="0"/>
    <n v="0"/>
    <n v="0"/>
    <n v="0"/>
    <n v="0"/>
    <n v="0"/>
    <n v="-1464614.79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1"/>
    <s v=""/>
    <s v=""/>
    <s v="1.00"/>
    <s v="BILANCIO E RISORSE FINANZIARIE, ORGANIZZAZIONE, RISORSE UMANE ESTRUMENTALI"/>
    <s v=""/>
    <s v="02000_E"/>
    <s v="02000_E"/>
    <e v="#N/A"/>
    <s v="TRASFERIMENTI CORRENTI DALLA REGIONE  DI CUIAL COMMA807 ART.1, LEGGE 205/2017 FINALIZZATIALLA GESTIONE DEI SERVIZI PER L'IMPIEGO"/>
    <n v="7752818.3399999999"/>
    <n v="7752818.3399999999"/>
    <n v="7752818.3399999999"/>
    <n v="7752818.3399999999"/>
    <n v="7752818.3399999999"/>
    <n v="15505636.68"/>
    <n v="0"/>
    <n v="7752818.3399999999"/>
    <n v="7752818.3399999999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1"/>
    <s v=""/>
    <s v=""/>
    <s v="1.00"/>
    <s v="BILANCIO E RISORSE FINANZIARIE, ORGANIZZAZIONE, RISORSE UMANE ESTRUMENTALI"/>
    <s v=""/>
    <s v="02001_E"/>
    <s v="02001_E"/>
    <e v="#N/A"/>
    <s v="TRASFERIMENTI  DALLA REGIONE PER LA SPESA DELPERSONALE DI CUI ALL'ART.24 COMMA 2, LETTERAA DELLA LR 1/2018"/>
    <n v="2319176"/>
    <n v="2319176"/>
    <n v="4638352"/>
    <n v="2319176"/>
    <n v="2319176"/>
    <n v="4638352"/>
    <n v="0"/>
    <n v="2319176"/>
    <n v="0"/>
    <n v="0"/>
    <n v="0"/>
    <n v="0"/>
    <n v="0"/>
  </r>
  <r>
    <x v="1"/>
    <s v="TRASFERIMENTI CORRENTI"/>
    <x v="5"/>
    <s v="TRASFERIMENTI CORRENTI DA FAMIGLIE"/>
    <s v="E.2.01.02.01.000"/>
    <s v="TRASFERIMENTI CORRENTI DA FAMIGLIE"/>
    <s v="E.2.01.02.01.000"/>
    <s v="TRASFERIMENTI CORRENTI DA FAMIGLIE"/>
    <s v=""/>
    <s v="1"/>
    <s v=""/>
    <s v=""/>
    <s v="1.00"/>
    <s v="BILANCIO E RISORSE FINANZIARIE, ORGANIZZAZIONE, RISORSE UMANE ESTRUMENTALI"/>
    <s v="X"/>
    <s v="02100_E"/>
    <s v="02100_E"/>
    <e v="#N/A"/>
    <s v="TRASFERIMENTI CORRENTI DA FAMIGLIE"/>
    <n v="0"/>
    <n v="0"/>
    <n v="0"/>
    <n v="0"/>
    <n v="0"/>
    <n v="0"/>
    <n v="0"/>
    <n v="0"/>
    <n v="0"/>
    <n v="0"/>
    <n v="0"/>
    <n v="0"/>
    <n v="0"/>
  </r>
  <r>
    <x v="1"/>
    <s v="TRASFERIMENTI CORRENTI"/>
    <x v="6"/>
    <s v="TRASFERIMENTI CORRENTI DALL'UNIONE EUROPEA E DALRESTO DEL MONDO"/>
    <s v="E.2.01.05.01.000"/>
    <s v="TRASFERIMENTI CORRENTI DALL'UNIONE EUROPEA"/>
    <s v="E.2.01.05.01.000"/>
    <s v="TRASFERIMENTI CORRENTI DALL'UNIONE EUROPEA"/>
    <s v=""/>
    <s v="5"/>
    <s v=""/>
    <s v=""/>
    <s v="1.00"/>
    <s v="BILANCIO E RISORSE FINANZIARIE, ORGANIZZAZIONE, RISORSE UMANE ESTRUMENTALI"/>
    <s v=""/>
    <s v="02200_E"/>
    <s v="02200_E"/>
    <s v="v9"/>
    <s v="PROGETTO SKILL-ED  (RIF CAP/S 1450)"/>
    <n v="37982.43"/>
    <n v="12028.51"/>
    <n v="50010.94"/>
    <n v="0"/>
    <n v="50010.94"/>
    <n v="50010.94"/>
    <n v="0"/>
    <n v="50010.94"/>
    <n v="0"/>
    <n v="37982.43"/>
    <n v="37982.43"/>
    <n v="0"/>
    <n v="37982.43"/>
  </r>
  <r>
    <x v="1"/>
    <s v="TRASFERIMENTI CORRENTI"/>
    <x v="6"/>
    <s v="TRASFERIMENTI CORRENTI DALL'UNIONE EUROPEA E DALRESTO DEL MONDO"/>
    <s v="E.2.01.05.02.000"/>
    <s v="TRASFERIMENTI CORRENTI DAL RESTO DEL MONDO"/>
    <s v="E.2.01.05.02.000"/>
    <s v="TRASFERIMENTI CORRENTI DAL RESTO DEL MONDO"/>
    <s v=""/>
    <s v="6"/>
    <s v=""/>
    <s v=""/>
    <s v="1.00"/>
    <s v="BILANCIO E RISORSE FINANZIARIE, ORGANIZZAZIONE, RISORSE UMANE ESTRUMENTALI"/>
    <s v="X"/>
    <s v="02201_E"/>
    <s v="02201_E"/>
    <s v="v12"/>
    <s v="PROGETTO TRANSVAL-EU - ERASMUS (RIF CAP/S 1461_S)"/>
    <n v="0"/>
    <n v="30098.560000000001"/>
    <n v="30098.560000000001"/>
    <n v="0"/>
    <n v="0"/>
    <n v="0"/>
    <n v="0"/>
    <n v="0"/>
    <n v="-30098.560000000001"/>
    <n v="-30098.560000000001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500_E"/>
    <s v="02500_E"/>
    <s v="v1"/>
    <s v="TRASFERIMENTI  CORRENTI DALLO STATO DELLE RISORSE PER LE ATTIVITA' DEL PROGRAMMA GARANZIAGIOVANI (RIF CAP/S 1200)"/>
    <n v="2295162.9900000002"/>
    <n v="2322422.31"/>
    <n v="4617585.3"/>
    <n v="0"/>
    <n v="0"/>
    <n v="0"/>
    <n v="0"/>
    <n v="0"/>
    <n v="-4617585.3"/>
    <n v="-2322422.31"/>
    <n v="2295162.9900000002"/>
    <n v="0"/>
    <n v="2295162.9900000002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501_E"/>
    <s v="02501_E"/>
    <s v="v2"/>
    <s v="POC SPAO 2014/2020 PROGRAMMA OPERATIVO COMPLEMENTARE SISTEMI PER LE POLITICHE ATTIVE E L&quot;OCCUPAZIONE- TRASFERIMENTI CORRENTI DALL' ANPAL (RIF CAP/S 12"/>
    <n v="601343.59"/>
    <n v="133656.41"/>
    <n v="735000"/>
    <n v="0"/>
    <n v="0"/>
    <n v="0"/>
    <n v="0"/>
    <n v="0"/>
    <n v="-735000"/>
    <n v="-133656.41"/>
    <n v="601343.59"/>
    <n v="0"/>
    <n v="601343.59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4"/>
    <s v=""/>
    <s v=""/>
    <s v="1.00"/>
    <s v="BILANCIO E RISORSE FINANZIARIE, ORGANIZZAZIONE, RISORSE UMANE ESTRUMENTALI"/>
    <s v="X"/>
    <s v="02501_E"/>
    <s v="02511_E"/>
    <s v="v11"/>
    <s v="TRASFERIMENTI CORRENTI DALLA REGIONE UMBRIA PER INTERVENTI DI RISTORO DELLE CATEGORIE SOGGETTE A RESTRIZIONI PER EMERGENZA COVID-19. ART. 22 D.L. 157/2020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502_E"/>
    <s v="02502_E"/>
    <s v="v6"/>
    <s v="TRASFERIMENTI  CORRENTI DALLA REGIONE UMBRIA DELLERISORSE PER LE ATTIVITA' DEL POR FSE 2014/2020"/>
    <n v="17100735.66"/>
    <n v="11933145.84"/>
    <n v="29033881.5"/>
    <n v="9478007.4800000004"/>
    <n v="0"/>
    <n v="9478007.4800000004"/>
    <n v="0"/>
    <n v="6827337"/>
    <n v="-19555874.02"/>
    <n v="-5105808.84"/>
    <n v="7622728.1799999997"/>
    <n v="6827337"/>
    <n v="14450065.18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3_E"/>
    <s v="02503_E"/>
    <s v="v13"/>
    <s v="TRASFERIMENTI  CORRENTI DALLO STATO DELLE RISORSEPER IL PROGRAMMA GOL NELL AMBITO DEL PNRRART. 1, C. 1042, L N. 178/2020 (RIF.CAP.01560)"/>
    <n v="0"/>
    <n v="2816000"/>
    <n v="2816000"/>
    <n v="0"/>
    <n v="0"/>
    <n v="0"/>
    <n v="0"/>
    <n v="0"/>
    <n v="-2816000"/>
    <n v="-2816000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4_E"/>
    <s v="02504_E"/>
    <s v="v14"/>
    <s v="TRASFERIMENTI  CORRENTI DALLO STATO DELLE RISORSERELATIVE AL FONDO PER IL POTENZIAMENTO DELLECOMPETENZE E LA RIQUALIFICAZIONE PROFESSIONALEART. 1.C1042 L.N. 178/2020 (RIF.CAP.01565)"/>
    <n v="0"/>
    <n v="665000"/>
    <n v="665000"/>
    <n v="0"/>
    <n v="0"/>
    <n v="0"/>
    <n v="0"/>
    <n v="0"/>
    <n v="-665000"/>
    <n v="-665000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5_E"/>
    <s v="02505_E"/>
    <s v="v18"/>
    <s v="TRASFERIMENTI  DALL'AGID PER REALIZZAZIONEPROGETTI NELL'AMBITO DELLA MISSIONE 1 -COMPONENTI 1 - ASSE 1- 1.3.2 SUB-INVESTIMENTO1.3.2 SINGLE DIGITAL GATEWAY DEL PNRR (RIF.CAP.01566_A)"/>
    <n v="0"/>
    <n v="139970"/>
    <n v="139970"/>
    <n v="0"/>
    <n v="0"/>
    <n v="0"/>
    <n v="0"/>
    <n v="139970"/>
    <n v="-139970"/>
    <n v="0"/>
    <n v="0"/>
    <n v="139970"/>
    <n v="13997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X"/>
    <s v="02510_E"/>
    <s v="02510_E"/>
    <s v="v10"/>
    <s v="RISORSE VINCOLATE DELLA REGIONE UMBRIA PER LA FORMAZIONE PROFESSIONALE E LE POLITICHE ATTIVE DEL LAVORO (DD 6882 DEL 03/08/2020)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X"/>
    <s v="02550_E"/>
    <s v="02550_E"/>
    <s v="v3"/>
    <s v="TRASFERIMENTI  DALLA REGIONE UMBRIA PER  PIANO STRAORDINARIO DI  POTENZIAMENTO CPI E PAL - DM 74/2019- PARTE CORRENTE (RIF.CAP. 01550_S)"/>
    <n v="0"/>
    <n v="8747650.1799999997"/>
    <n v="8747650.1799999997"/>
    <n v="0"/>
    <n v="379614.5"/>
    <n v="379614.5"/>
    <n v="0"/>
    <n v="379614.5"/>
    <n v="-8368035.6799999997"/>
    <n v="-8368035.6799999997"/>
    <n v="0"/>
    <n v="0"/>
    <n v="0"/>
  </r>
  <r>
    <x v="2"/>
    <s v="ENTRATE IN CONTO CAPITALE"/>
    <x v="3"/>
    <s v="CONTRIBUTI AGLI INVESTIMENTI"/>
    <s v="E.4.02.01.00.000"/>
    <s v="CONTRIBUTI AGLI INVESTIMENTI DA AMMINISTRAZIONIPUBBLICHE"/>
    <s v="E.4.02.01.02.000"/>
    <s v="CONTRIBUTI AGLI INVESTIMENTI DA AMMINISTRAZIONILOCALI"/>
    <s v=""/>
    <s v="3"/>
    <s v=""/>
    <s v=""/>
    <s v="1.00"/>
    <s v="BILANCIO E RISORSE FINANZIARIE, ORGANIZZAZIONE, RISORSE UMANE ESTRUMENTALI"/>
    <s v="X"/>
    <s v="02551_E"/>
    <s v="02551_E"/>
    <s v="v4"/>
    <s v="TRASFERIMENTI  DALLA REGIONE UMBRIA PER  PIANO STRAORDINARIO DI  POTENZIAMENTO CPI E PAL - DM 74/2019- INVESTIMENTI (RIF CAP. 01551_S)"/>
    <n v="84083.62"/>
    <n v="7065386.1200000001"/>
    <n v="7149469.7400000002"/>
    <n v="84083.62"/>
    <n v="0"/>
    <n v="84083.62"/>
    <n v="0"/>
    <n v="0"/>
    <n v="-7065386.1200000001"/>
    <n v="-7065386.1200000001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52_E"/>
    <s v="02552_E"/>
    <s v="v16"/>
    <s v="TRASFERIMENTO DALLA REGIONE UMBRIA DEI FONDI PERIL FINANZIAMENTO DELE SPESE DEL PERSONALE DEI CPIE P.A.L.- ART.1, C.258 L.145/18 E ART.12,CC.8LET.B e 3BIS D.L.4/19 - DD.MM. 74/ 2019 E 59/2020- (RIF. CAP.S. 01510_S)"/>
    <n v="0"/>
    <n v="4970095.12"/>
    <n v="4970095.12"/>
    <n v="0"/>
    <n v="1234586.92"/>
    <n v="1234586.92"/>
    <n v="0"/>
    <n v="2938743.84"/>
    <n v="-3735508.2"/>
    <n v="-2031351.28"/>
    <n v="0"/>
    <n v="1704156.92"/>
    <n v="1704156.92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53_E"/>
    <s v="02553_E"/>
    <s v="v17"/>
    <s v="TRASFERIMENTO DALLA REGIONE UMBRIA DEI FONDI PERIL FINANZIAMENTO DEGLI ONERI DI FUNZIONAMENTO DEICPI E P.A.L.- ART.1, CC.85 E 86, L.234/2021- (RIF. CAP.S. 01510_S)"/>
    <n v="0"/>
    <n v="852664.31"/>
    <n v="852664.31"/>
    <n v="0"/>
    <n v="852664.31"/>
    <n v="852664.31"/>
    <n v="0"/>
    <n v="852664.31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600_E"/>
    <s v="02600_E"/>
    <s v="v8"/>
    <s v="TRASFERIMENTI  CORRENTI DALLA REGIONE UMBRIA DELLERISORSE PER LE ATTIVITA' RELATIVE ALL'APPRENDISTATO"/>
    <n v="423984"/>
    <n v="0"/>
    <n v="423984"/>
    <n v="0"/>
    <n v="0"/>
    <n v="0"/>
    <n v="0"/>
    <n v="455085"/>
    <n v="-423984"/>
    <n v="455085"/>
    <n v="423984"/>
    <n v="455085"/>
    <n v="879069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650_E"/>
    <s v="02650_E"/>
    <s v="v5"/>
    <s v="TRASFERIMENTI CORRENTI DALLA REGIONE DELL'UMBRIA PER PERCORSI ISTRUZIONE E FORMAZIONE PROFESSIONALE( IEFP - SISTEMA DUALE) RIF.CAP.01600_S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700_E"/>
    <s v="02700_E"/>
    <s v="v7"/>
    <s v="PON INCLUSIONE  2014-2020 RAFFORZAMENTO SERVIZI PER L'IMPIEGO"/>
    <n v="587761.79"/>
    <n v="360827.65"/>
    <n v="948589.44"/>
    <n v="0"/>
    <n v="0"/>
    <n v="0"/>
    <n v="0"/>
    <n v="0"/>
    <n v="-948589.44"/>
    <n v="-360827.65"/>
    <n v="587761.79"/>
    <n v="0"/>
    <n v="587761.79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X"/>
    <s v="03000_E"/>
    <s v="03000_E"/>
    <e v="#N/A"/>
    <s v="RIMBORSI E CONTRIBUTI PROVENTI DIVERSI. - RIMBORSIRECUPERO RESTITUZ. SOMME NON DOVUTE O VERSATE INECCESSO"/>
    <n v="1673.11"/>
    <n v="24332.54"/>
    <n v="26005.65"/>
    <n v="1673.11"/>
    <n v="56714.55"/>
    <n v="58387.66"/>
    <n v="0"/>
    <n v="57845.69"/>
    <n v="32382.01"/>
    <n v="33513.15"/>
    <n v="0"/>
    <n v="1131.1400000000001"/>
    <n v="1131.1400000000001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"/>
    <s v="03001_E"/>
    <s v="03001_E"/>
    <s v="rec vinc"/>
    <s v="RECUPERO DI SOMME CORRISPOSTE SU STANZIAMENTIDISPESE CORRELATE A DESTINAZIONE VINCOLATA DAREI-SCRIVERE IN BILANCIO L.R.28/2/2000 N.13."/>
    <n v="0"/>
    <n v="139402.87"/>
    <n v="139402.87"/>
    <n v="0"/>
    <n v="150308.54999999999"/>
    <n v="150308.54999999999"/>
    <n v="0"/>
    <n v="150308.54999999999"/>
    <n v="10905.68"/>
    <n v="10905.68"/>
    <n v="0"/>
    <n v="0"/>
    <n v="0"/>
  </r>
  <r>
    <x v="3"/>
    <s v="ENTRATE EXTRATRIBUTARIE"/>
    <x v="7"/>
    <s v="RIMBORSI E ALTRE ENTRATE CORRENTI"/>
    <s v="E.3.05.02.00.000"/>
    <s v="RIMBORSI IN ENTRATA"/>
    <s v="E.3.05.02.01.000"/>
    <s v="RIMBORSI RICEVUTI PER SPESE DI PERSONALE (COMANDO,DISTACCO, FUORI RUOLO, CONVENZIONI, ECC#)"/>
    <s v=""/>
    <s v="1"/>
    <s v=""/>
    <s v=""/>
    <s v="1.00"/>
    <s v="BILANCIO E RISORSE FINANZIARIE, ORGANIZZAZIONE, RISORSE UMANE ESTRUMENTALI"/>
    <s v=""/>
    <s v="03002_E"/>
    <s v="03002_E"/>
    <e v="#N/A"/>
    <s v="RIMBORSI PER SPESE PERSONALE COMANDATO C/O ALTRI ENTI"/>
    <n v="0"/>
    <n v="80000"/>
    <n v="80000"/>
    <n v="0"/>
    <n v="109275.01"/>
    <n v="109275.01"/>
    <n v="0"/>
    <n v="109275.01"/>
    <n v="29275.01"/>
    <n v="29275.01"/>
    <n v="0"/>
    <n v="0"/>
    <n v="0"/>
  </r>
  <r>
    <x v="3"/>
    <s v="ENTRATE EXTRATRIBUTARIE"/>
    <x v="7"/>
    <s v="RIMBORSI E ALTRE ENTRATE CORRENTI"/>
    <s v="E.3.05.99.00.000"/>
    <s v="ALTRE ENTRATE CORRENTI N.A.C."/>
    <s v="E.3.05.99.99.000"/>
    <s v="ALTRE ENTRATE CORRENTI N.A.C."/>
    <s v=""/>
    <s v="6"/>
    <s v=""/>
    <s v=""/>
    <s v="9.99"/>
    <s v="DIREZIONE"/>
    <s v="X"/>
    <s v="03003_E"/>
    <s v="03003_E"/>
    <s v="v15"/>
    <s v="ENTRATE PER COMPENSI RELATIVI AD INCARICHI APERSONALE ARPAL DA DESTINARE AL FINANZIAMENTODELLE SOMME DOVUTE A TITOLO DIONMICOMPRENSIVITA' (RIF.CAP. 01072_S)"/>
    <n v="22648"/>
    <n v="70000"/>
    <n v="92648"/>
    <n v="22648"/>
    <n v="64921.53"/>
    <n v="87569.53"/>
    <n v="0"/>
    <n v="70000"/>
    <n v="-5078.47"/>
    <n v="0"/>
    <n v="0"/>
    <n v="5078.47"/>
    <n v="5078.47"/>
  </r>
  <r>
    <x v="3"/>
    <s v="ENTRATE EXTRATRIBUTARIE"/>
    <x v="8"/>
    <s v="INTERESSI ATTIVI"/>
    <s v="E.3.03.03.00.000"/>
    <s v="ALTRI INTERESSI ATTIVI"/>
    <s v="E.3.03.03.04.000"/>
    <s v="INTERESSI ATTIVI DA DEPOSITI BANCARI O POSTALI"/>
    <s v=""/>
    <s v="1"/>
    <s v=""/>
    <s v=""/>
    <s v="1.00"/>
    <s v="BILANCIO E RISORSE FINANZIARIE, ORGANIZZAZIONE, RISORSE UMANE ESTRUMENTALI"/>
    <s v=""/>
    <s v="03050_E"/>
    <s v="03050_E"/>
    <e v="#N/A"/>
    <s v="INTERESSI ATTIVI DA DEPOSITI BANCARI OTRI ENTI POSTALI"/>
    <n v="0"/>
    <n v="500"/>
    <n v="500"/>
    <n v="0"/>
    <n v="274651.59999999998"/>
    <n v="274651.59999999998"/>
    <n v="0"/>
    <n v="274651.59999999998"/>
    <n v="274151.59999999998"/>
    <n v="274151.59999999998"/>
    <n v="0"/>
    <n v="0"/>
    <n v="0"/>
  </r>
  <r>
    <x v="3"/>
    <s v="ENTRATE EXTRATRIBUTARIE"/>
    <x v="2"/>
    <s v="VENDITA DI BENI E SERVIZI E PROVENTI DERIVANTIDALLA GESTIONE DEI BENI"/>
    <s v="E.3.01.02.00.000"/>
    <s v="ENTRATE DALLA VENDITA E DALL'EROGAZIONE DI SERVIZI"/>
    <s v="E.3.01.02.01.000"/>
    <s v="ENTRATE DALLA VENDITA DI SERVIZI"/>
    <s v=""/>
    <s v="1"/>
    <s v=""/>
    <s v=""/>
    <s v="1.00"/>
    <s v="BILANCIO E RISORSE FINANZIARIE, ORGANIZZAZIONE, RISORSE UMANE ESTRUMENTALI"/>
    <s v=""/>
    <s v="03100_E"/>
    <s v="03500_E"/>
    <e v="#N/A"/>
    <s v="ENTRATE DERIVANTI DALL'UTILIZZO DEL CENTRO FORMAZIONE PROFESSIONALE DI TERNI, ORVIETO E NARNI(CAPITOLO RILEVANTE  AI FINI IVA) - ART. 7L.R. 18/2017 -"/>
    <n v="61781.18"/>
    <n v="225000"/>
    <n v="286781.17"/>
    <n v="15346.5"/>
    <n v="307852.15999999997"/>
    <n v="323198.65999999997"/>
    <n v="0"/>
    <n v="307852.15999999997"/>
    <n v="36417.49"/>
    <n v="82852.160000000003"/>
    <n v="46434.68"/>
    <n v="0"/>
    <n v="46434.68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X"/>
    <s v="03100_E"/>
    <s v="03100_E"/>
    <e v="#N/A"/>
    <s v="ENTRATE DERIVANTI DA VERIFICHE EX ART. 1 COMMI DA56 A 65 DELLA LEGGE N. 662 DEL 23/12/1996, PER LOSVOLGIMENTO DA PARTE DEI DIPENDENTI REGIONALI DIATTIVITA' ED INCARICHI EXTRA UFFICIO NON AUTORIZZATI. ENTR. RIMB. NON DOVUTI(RIF. S/UPB 02.1.013- CAP. 276).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99.00.000"/>
    <s v="ALTRE ENTRATE CORRENTI N.A.C."/>
    <s v="E.3.05.99.03.000"/>
    <s v="ENTRATE PER STERILIZZAZIONE INVERSIONE CONTABILE IVA (REVERSE CHARGE)"/>
    <s v=""/>
    <s v="1"/>
    <s v=""/>
    <s v=""/>
    <s v="1.00"/>
    <s v="BILANCIO E RISORSE FINANZIARIE, ORGANIZZAZIONE, RISORSE UMANE ESTRUMENTALI"/>
    <s v="X"/>
    <s v="03200_E"/>
    <s v="03200_E"/>
    <e v="#N/A"/>
    <s v="ENTRATE PER STERILIZZAZIONE INVERSIONE CONTABILE(REVERSE CHARGE)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1.000"/>
    <s v="ENTRATE IN CONTO CAPITALE DOVUTE A RIMBORSI,RECUPERI E RESTITUZIONI DI SOMME NON DOVUTE OINCASSATE IN ECCESSO DA AMMINISTRAZIONI CENTRALI"/>
    <s v=""/>
    <s v="1"/>
    <s v=""/>
    <s v=""/>
    <s v="1.00"/>
    <s v="BILANCIO E RISORSE FINANZIARIE, ORGANIZZAZIONE, RISORSE UMANE ESTRUMENTALI"/>
    <s v=""/>
    <s v="04200_E"/>
    <s v="04200_E"/>
    <e v="#N/A"/>
    <s v="RECUPERO DI SOMME CORRISPOSTE SU STANZIAMENTIDISPESE CORRELATE A DESTINAZIONE VINCOLATA DAREISCRIVERE IN BILANCIO L.R.28/2/2000 N.13.ENTR. C.CAPITALE NON DOVUTE DA AMM. CENTR."/>
    <n v="0"/>
    <n v="0"/>
    <n v="0"/>
    <n v="0"/>
    <n v="0"/>
    <n v="0"/>
    <n v="0"/>
    <n v="0"/>
    <n v="0"/>
    <n v="0"/>
    <n v="0"/>
    <n v="0"/>
    <n v="0"/>
  </r>
  <r>
    <x v="4"/>
    <s v="ANTICIPAZIONI DA ISTITUTO TESORIERE/CASSIERE"/>
    <x v="2"/>
    <s v="ANTICIPAZIONI DA ISTITUTO TESORIERE/CASSIERE"/>
    <s v="E.7.01.01.00.000"/>
    <s v="ANTICIPAZIONI DA ISTITUTO TESORIERE/CASSIERE"/>
    <s v="E.7.01.01.01.000"/>
    <s v="ANTICIPAZIONI DA ISTITUTO TESORIERE/CASSIERE"/>
    <s v=""/>
    <s v="1"/>
    <s v=""/>
    <s v=""/>
    <s v="1.00"/>
    <s v="BILANCIO E RISORSE FINANZIARIE, ORGANIZZAZIONE, RISORSE UMANE ESTRUMENTALI"/>
    <s v="X"/>
    <s v="07000_E"/>
    <s v="07000_E"/>
    <e v="#N/A"/>
    <s v="ESTINZIONE ANTICIPAZIONE DI CASSA CONCESSA DALTESORIERE REGIONALE AI SENSI DELL'ART.9-BISDEL D.LGS. 118/2011"/>
    <n v="0"/>
    <n v="0"/>
    <n v="0"/>
    <n v="0"/>
    <n v="0"/>
    <n v="0"/>
    <n v="0"/>
    <n v="0"/>
    <n v="0"/>
    <n v="0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1.000"/>
    <s v="RITENUTE ERARIALI SU REDDITI DA LAVORO DIPENDENTEPER CONTO TERZI"/>
    <s v=""/>
    <s v="1"/>
    <s v=""/>
    <s v=""/>
    <s v="1.00"/>
    <s v="BILANCIO E RISORSE FINANZIARIE, ORGANIZZAZIONE, RISORSE UMANE ESTRUMENTALI"/>
    <s v=""/>
    <s v="09001_E"/>
    <s v="09001_E"/>
    <e v="#N/A"/>
    <s v="RITENUTE ERARIALI SU REDDITI DI LAVORODIPENDENTE."/>
    <n v="1067.68"/>
    <n v="1800000"/>
    <n v="1800000"/>
    <n v="1067.68"/>
    <n v="1547711.08"/>
    <n v="1548778.76"/>
    <n v="0"/>
    <n v="1547860.65"/>
    <n v="-251221.24"/>
    <n v="-252139.35"/>
    <n v="0"/>
    <n v="149.57"/>
    <n v="149.57"/>
  </r>
  <r>
    <x v="5"/>
    <s v="ENTRATE PER CONTO TERZI E PARTITE DI GIRO"/>
    <x v="2"/>
    <s v="ENTRATE PER PARTITE DI GIRO"/>
    <s v="E.9.01.02.00.000"/>
    <s v="RITENUTE SU REDDITI DA LAVORO DIPENDENTE"/>
    <s v="E.9.01.02.99.000"/>
    <s v="ALTRE RITENUTE AL PERSONALE DIPENDENTE PER CONTODI TERZI"/>
    <s v=""/>
    <s v="1"/>
    <s v=""/>
    <s v=""/>
    <s v="1.00"/>
    <s v="BILANCIO E RISORSE FINANZIARIE, ORGANIZZAZIONE, RISORSE UMANE ESTRUMENTALI"/>
    <s v=""/>
    <s v="09002_E"/>
    <s v="09002_E"/>
    <e v="#N/A"/>
    <s v="ALTRE RITENUTE OPERATE SU COMPETENZE AL PERSONALE"/>
    <n v="0"/>
    <n v="200000"/>
    <n v="200000"/>
    <n v="0"/>
    <n v="130212.34"/>
    <n v="130212.34"/>
    <n v="0"/>
    <n v="130212.34"/>
    <n v="-69787.66"/>
    <n v="-69787.66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2.000"/>
    <s v="RITENUTE PREVIDENZIALI E ASSISTENZIALI SU REDDITIDA LAVORO DIPENDENTE PER CONTO TERZI"/>
    <s v=""/>
    <s v="1"/>
    <s v=""/>
    <s v=""/>
    <s v="1.00"/>
    <s v="BILANCIO E RISORSE FINANZIARIE, ORGANIZZAZIONE, RISORSE UMANE ESTRUMENTALI"/>
    <s v=""/>
    <s v="09003_E"/>
    <s v="09003_E"/>
    <e v="#N/A"/>
    <s v="ACCANTONAMENTO CONTRIBUTI PREVIDENZIALI EDASSISTENZIALI PER IL PERSONALE."/>
    <n v="0"/>
    <n v="2000000"/>
    <n v="2000000"/>
    <n v="0"/>
    <n v="663191"/>
    <n v="663191"/>
    <n v="0"/>
    <n v="663191"/>
    <n v="-1336809"/>
    <n v="-1336809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1.000"/>
    <s v="RITENUTE ERARIALI SU REDDITI DA LAVORO DIPENDENTEPER CONTO TERZI"/>
    <s v=""/>
    <s v="1"/>
    <s v=""/>
    <s v=""/>
    <s v="1.00"/>
    <s v="BILANCIO E RISORSE FINANZIARIE, ORGANIZZAZIONE, RISORSE UMANE ESTRUMENTALI"/>
    <s v=""/>
    <s v="09004_E"/>
    <s v="09004_E"/>
    <e v="#N/A"/>
    <s v="RITENUTE IRAP SU REDDITI DA LAVORODIPENDENTE"/>
    <n v="0"/>
    <n v="700000"/>
    <n v="700000"/>
    <n v="0"/>
    <n v="0"/>
    <n v="0"/>
    <n v="0"/>
    <n v="0"/>
    <n v="-700000"/>
    <n v="-700000"/>
    <n v="0"/>
    <n v="0"/>
    <n v="0"/>
  </r>
  <r>
    <x v="5"/>
    <s v="ENTRATE PER CONTO TERZI E PARTITE DI GIRO"/>
    <x v="2"/>
    <s v="ENTRATE PER PARTITE DI GIRO"/>
    <s v="E.9.01.01.00.000"/>
    <s v="ALTRE RITENUTE"/>
    <s v="E.9.01.01.02.000"/>
    <s v="RITENUTE PER SCISSIONE CONTABILE IVA (SPLIT PAYMENT)"/>
    <s v=""/>
    <s v="1"/>
    <s v=""/>
    <s v=""/>
    <s v="1.00"/>
    <s v="BILANCIO E RISORSE FINANZIARIE, ORGANIZZAZIONE, RISORSE UMANE ESTRUMENTALI"/>
    <s v=""/>
    <s v="09005_E"/>
    <s v="09005_E"/>
    <e v="#N/A"/>
    <s v="RITENUTA PER SCISSIONE CONTABILE IVA(SPLIT PAYMENT) - RITENUTE PER SCISS. CONT. IVA(SPLITPAYMENT)"/>
    <n v="9442.3700000000008"/>
    <n v="550000"/>
    <n v="549999.9"/>
    <n v="9442.3700000000008"/>
    <n v="366386.87"/>
    <n v="375829.24"/>
    <n v="0"/>
    <n v="380075.9"/>
    <n v="-174170.66"/>
    <n v="-169924.1"/>
    <n v="0"/>
    <n v="13689.03"/>
    <n v="13689.03"/>
  </r>
  <r>
    <x v="5"/>
    <s v="ENTRATE PER CONTO TERZI E PARTITE DI GIRO"/>
    <x v="2"/>
    <s v="ENTRATE PER PARTITE DI GIRO"/>
    <s v="E.9.01.01.00.000"/>
    <s v="ALTRE RITENUTE"/>
    <s v="E.9.01.01.02.000"/>
    <s v="RITENUTE PER SCISSIONE CONTABILE IVA (SPLIT PAYMENT)"/>
    <s v=""/>
    <s v="1"/>
    <s v=""/>
    <s v=""/>
    <s v="1.00"/>
    <s v="BILANCIO E RISORSE FINANZIARIE, ORGANIZZAZIONE, RISORSE UMANE ESTRUMENTALI"/>
    <s v=""/>
    <s v="09006_E"/>
    <s v="09006_E"/>
    <e v="#N/A"/>
    <s v="RITENUTA PER SCISSIONE CONTABILE IVA(SPLIT PAYMENT - RITENUTE PER SCISS. CONT. IVA(SPLIT PAYMENT) -ATTIVITA' COMMERCIALE"/>
    <n v="370.97"/>
    <n v="50000"/>
    <n v="50000"/>
    <n v="370.97"/>
    <n v="20977.4"/>
    <n v="21348.37"/>
    <n v="0"/>
    <n v="21796.93"/>
    <n v="-28651.63"/>
    <n v="-28203.07"/>
    <n v="0"/>
    <n v="819.53"/>
    <n v="819.53"/>
  </r>
  <r>
    <x v="5"/>
    <s v="ENTRATE PER CONTO TERZI E PARTITE DI GIRO"/>
    <x v="3"/>
    <s v="ENTRATE PER CONTO TERZI"/>
    <s v="E.9.02.04.00.000"/>
    <s v="DEPOSITI DI/PRESSO TERZI"/>
    <s v="E.9.02.04.02.000"/>
    <s v="RESTITUZIONE DI DEPOSITI CAUZIONALI O CONTRATTUALIPRESSO TERZI"/>
    <s v=""/>
    <s v="1"/>
    <s v=""/>
    <s v=""/>
    <s v="1.00"/>
    <s v="BILANCIO E RISORSE FINANZIARIE, ORGANIZZAZIONE, RISORSE UMANE ESTRUMENTALI"/>
    <s v=""/>
    <s v="09007_E"/>
    <s v="09007_E"/>
    <e v="#N/A"/>
    <s v="RESTITUZIONE DEPOSITI CAUZIONALI E PER SPESECONTRATTUALI."/>
    <n v="0"/>
    <n v="7500"/>
    <n v="7500"/>
    <n v="0"/>
    <n v="0"/>
    <n v="0"/>
    <n v="0"/>
    <n v="0"/>
    <n v="-7500"/>
    <n v="-7500"/>
    <n v="0"/>
    <n v="0"/>
    <n v="0"/>
  </r>
  <r>
    <x v="5"/>
    <s v="ENTRATE PER CONTO TERZI E PARTITE DI GIRO"/>
    <x v="2"/>
    <s v="ENTRATE PER PARTITE DI GIRO"/>
    <s v="E.9.01.01.00.000"/>
    <s v="ALTRE RITENUTE"/>
    <s v="E.9.01.01.99.000"/>
    <s v="ALTRE RITENUTE N.A.C."/>
    <s v=""/>
    <s v="1"/>
    <s v=""/>
    <s v=""/>
    <s v="1.00"/>
    <s v="BILANCIO E RISORSE FINANZIARIE, ORGANIZZAZIONE, RISORSE UMANE ESTRUMENTALI"/>
    <s v=""/>
    <s v="09008_E"/>
    <s v="09008_E"/>
    <e v="#N/A"/>
    <s v="PARTITE DI GIRO DIVERSE.- ALTRE RITENUTEN.A.C."/>
    <n v="0"/>
    <n v="1500000"/>
    <n v="1500000"/>
    <n v="0"/>
    <n v="0"/>
    <n v="0"/>
    <n v="0"/>
    <n v="0"/>
    <n v="-1500000"/>
    <n v="-150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1.000"/>
    <s v="ENTRATE A SEGUITO DI SPESE NON ANDATE A BUON FINE"/>
    <s v=""/>
    <s v="1"/>
    <s v=""/>
    <s v=""/>
    <s v="1.00"/>
    <s v="BILANCIO E RISORSE FINANZIARIE, ORGANIZZAZIONE, RISORSE UMANE ESTRUMENTALI"/>
    <s v=""/>
    <s v="09009_E"/>
    <s v="09009_E"/>
    <e v="#N/A"/>
    <s v="PARTITE DI GIRO DIVERSE. - ENTRATE A SEGUITOSPESENON ANDATE A BUON FINE"/>
    <n v="0"/>
    <n v="250000"/>
    <n v="250000"/>
    <n v="0"/>
    <n v="31735.71"/>
    <n v="31735.71"/>
    <n v="0"/>
    <n v="31735.71"/>
    <n v="-218264.29"/>
    <n v="-218264.29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3.000"/>
    <s v="RIMBORSO DI FONDI ECONOMALI E CARTE AZIENDALI"/>
    <s v=""/>
    <s v="1"/>
    <s v=""/>
    <s v=""/>
    <s v="1.00"/>
    <s v="BILANCIO E RISORSE FINANZIARIE, ORGANIZZAZIONE, RISORSE UMANE ESTRUMENTALI"/>
    <s v=""/>
    <s v="09010_E"/>
    <s v="09010_E"/>
    <e v="#N/A"/>
    <s v="PARTITE DI GIRO DIVERSE. - RIMBORSO FONDIECONOMALI E CARTE AZIENDALI"/>
    <n v="0"/>
    <n v="25000"/>
    <n v="25000"/>
    <n v="0"/>
    <n v="0"/>
    <n v="0"/>
    <n v="0"/>
    <n v="0"/>
    <n v="-25000"/>
    <n v="-25000"/>
    <n v="0"/>
    <n v="0"/>
    <n v="0"/>
  </r>
  <r>
    <x v="5"/>
    <s v="ENTRATE PER CONTO TERZI E PARTITE DI GIRO"/>
    <x v="2"/>
    <s v="ENTRATE PER PARTITE DI GIRO"/>
    <s v="E.9.01.03.00.000"/>
    <s v="RITENUTE SU REDDITI DA LAVORO AUTONOMO"/>
    <s v="E.9.01.03.01.000"/>
    <s v="RITENUTE ERARIALI SU REDDITI DA LAVORO AUTONOMOPER CONTO TERZI"/>
    <s v=""/>
    <s v="1"/>
    <s v=""/>
    <s v=""/>
    <s v="1.00"/>
    <s v="BILANCIO E RISORSE FINANZIARIE, ORGANIZZAZIONE, RISORSE UMANE ESTRUMENTALI"/>
    <s v=""/>
    <s v="09011_E"/>
    <s v="09011_E"/>
    <e v="#N/A"/>
    <s v="RITENUTE ERARIALI SU REDDITI DI LAVOROAUTONOMO"/>
    <n v="0"/>
    <n v="125000"/>
    <n v="125000"/>
    <n v="0"/>
    <n v="22884.7"/>
    <n v="22884.7"/>
    <n v="0"/>
    <n v="22884.7"/>
    <n v="-102115.3"/>
    <n v="-102115.3"/>
    <n v="0"/>
    <n v="0"/>
    <n v="0"/>
  </r>
  <r>
    <x v="5"/>
    <s v="ENTRATE PER CONTO TERZI E PARTITE DI GIRO"/>
    <x v="2"/>
    <s v="ENTRATE PER PARTITE DI GIRO"/>
    <s v="E.9.01.01.00.000"/>
    <s v="ALTRE RITENUTE"/>
    <s v="E.9.01.01.01.000"/>
    <s v="RITENUTA DEL 4% SUI CONTRIBUTI PUBBLICI"/>
    <s v=""/>
    <s v="1"/>
    <s v=""/>
    <s v=""/>
    <s v="1.00"/>
    <s v="BILANCIO E RISORSE FINANZIARIE, ORGANIZZAZIONE, RISORSE UMANE ESTRUMENTALI"/>
    <s v=""/>
    <s v="09012_E"/>
    <s v="09012_E"/>
    <e v="#N/A"/>
    <s v="RITENUTE SU REDDITI TASSABILI IN VIA DI RIVALSA. -RITEN. 4% SU CONTRIBUTI PUBBLICI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2"/>
    <s v="ENTRATE PER PARTITE DI GIRO"/>
    <s v="E.9.01.01.00.000"/>
    <s v="ALTRE RITENUTE"/>
    <s v="E.9.01.01.99.000"/>
    <s v="ALTRE RITENUTE N.A.C."/>
    <s v=""/>
    <s v="1"/>
    <s v=""/>
    <s v=""/>
    <s v="1.00"/>
    <s v="BILANCIO E RISORSE FINANZIARIE, ORGANIZZAZIONE, RISORSE UMANE ESTRUMENTALI"/>
    <s v=""/>
    <s v="09013_E"/>
    <s v="09013_E"/>
    <e v="#N/A"/>
    <s v="RITENUTE SU REDDITI TASSABILI IN VIA DI RIVALSA.ALTRE RIT. N.A.C.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3"/>
    <s v="ENTRATE PER CONTO TERZI"/>
    <s v="E.9.02.04.00.000"/>
    <s v="DEPOSITI DI/PRESSO TERZI"/>
    <s v="E.9.02.04.01.000"/>
    <s v="COSTITUZIONE DI DEPOSITI CAUZIONALI O CONTRATTUALIDI TERZI"/>
    <s v=""/>
    <s v="1"/>
    <s v=""/>
    <s v=""/>
    <s v="1.00"/>
    <s v="BILANCIO E RISORSE FINANZIARIE, ORGANIZZAZIONE, RISORSE UMANE ESTRUMENTALI"/>
    <s v=""/>
    <s v="09014_E"/>
    <s v="09014_E"/>
    <e v="#N/A"/>
    <s v="COSTITUZIONE DEPOSITI CAUZIONALI E PER SPESECONTRATTUALI."/>
    <n v="0"/>
    <n v="125000"/>
    <n v="125000"/>
    <n v="0"/>
    <n v="0"/>
    <n v="0"/>
    <n v="0"/>
    <n v="0"/>
    <n v="-125000"/>
    <n v="-125000"/>
    <n v="0"/>
    <n v="0"/>
    <n v="0"/>
  </r>
  <r>
    <x v="5"/>
    <s v="ENTRATE PER CONTO TERZI E PARTITE DI GIRO"/>
    <x v="2"/>
    <s v="ENTRATE PER PARTITE DI GIRO"/>
    <s v="E.9.01.03.00.000"/>
    <s v="RITENUTE SU REDDITI DA LAVORO AUTONOMO"/>
    <s v="E.9.01.03.02.000"/>
    <s v="RITENUTE PREVIDENZIALI E ASSISTENZIALI SU REDDITIDA LAVORO AUTONOMO PER CONTO TERZI"/>
    <s v=""/>
    <s v="1"/>
    <s v=""/>
    <s v=""/>
    <s v="1.00"/>
    <s v="BILANCIO E RISORSE FINANZIARIE, ORGANIZZAZIONE, RISORSE UMANE ESTRUMENTALI"/>
    <s v=""/>
    <s v="09015_E"/>
    <s v="09015_E"/>
    <e v="#N/A"/>
    <s v="ACCANTONAMENTO CONTRIBUTI PREVIDENZIALI10%L.335/95"/>
    <n v="0"/>
    <n v="50000"/>
    <n v="50000"/>
    <n v="0"/>
    <n v="0"/>
    <n v="0"/>
    <n v="0"/>
    <n v="0"/>
    <n v="-50000"/>
    <n v="-5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99.000"/>
    <s v="ALTRE ENTRATE PER PARTITE DI GIRO DIVERSE"/>
    <s v=""/>
    <s v="1"/>
    <s v=""/>
    <s v=""/>
    <s v="1.00"/>
    <s v="BILANCIO E RISORSE FINANZIARIE, ORGANIZZAZIONE, RISORSE UMANE ESTRUMENTALI"/>
    <s v=""/>
    <s v="09016_E"/>
    <s v="09016_E"/>
    <e v="#N/A"/>
    <s v="ACCANTONAMENTO CONTRIBUTI PREVIDENZIALI 10%L.335/95 - QUOTA A CARICO DELLA REGIONE"/>
    <n v="0"/>
    <n v="100000"/>
    <n v="100000"/>
    <n v="0"/>
    <n v="0"/>
    <n v="0"/>
    <n v="0"/>
    <n v="0"/>
    <n v="-100000"/>
    <n v="-10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1.000"/>
    <s v="ENTRATE A SEGUITO DI SPESE NON ANDATE A BUON FINE"/>
    <s v=""/>
    <s v="1"/>
    <s v=""/>
    <s v=""/>
    <s v="1.00"/>
    <s v="BILANCIO E RISORSE FINANZIARIE, ORGANIZZAZIONE, RISORSE UMANE ESTRUMENTALI"/>
    <s v=""/>
    <s v="09017_E"/>
    <s v="09017_E"/>
    <e v="#N/A"/>
    <s v="PARTITE DI GIRO DIVERSE. - ENTRATE A SEGUITOSPESENON ANDATE A BUON FINE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99.000"/>
    <s v="ALTRE ENTRATE PER PARTITE DI GIRO DIVERSE"/>
    <s v=""/>
    <s v="1"/>
    <s v=""/>
    <s v=""/>
    <s v="1.00"/>
    <s v="BILANCIO E RISORSE FINANZIARIE, ORGANIZZAZIONE, RISORSE UMANE ESTRUMENTALI"/>
    <s v=""/>
    <s v="09018_E"/>
    <s v="09018_E"/>
    <e v="#N/A"/>
    <s v="PARTITE DI GIRO DIVERSE. - ALTREENTRATE"/>
    <n v="0"/>
    <n v="125000"/>
    <n v="125000"/>
    <n v="0"/>
    <n v="7062.38"/>
    <n v="7062.38"/>
    <n v="0"/>
    <n v="7062.38"/>
    <n v="-117937.62"/>
    <n v="-117937.62"/>
    <n v="0"/>
    <n v="0"/>
    <n v="0"/>
  </r>
  <r>
    <x v="1"/>
    <s v="TRASFERIMENTI CORRENTI"/>
    <x v="9"/>
    <s v="TRASFERIMENTI CORRENTI DA IMPRESE"/>
    <s v="E.2.01.03.02.000"/>
    <s v="ALTRI TRASFERIMENTI CORRENTI DA IMPRESE"/>
    <s v="E.2.01.03.02.000"/>
    <s v="ALTRI TRASFERIMENTI CORRENTI DA IMPRESE"/>
    <s v=""/>
    <s v="1"/>
    <s v=""/>
    <s v=""/>
    <s v="1.00"/>
    <s v="BILANCIO E RISORSE FINANZIARIE, ORGANIZZAZIONE, RISORSE UMANE ESTRUMENTALI"/>
    <s v="X"/>
    <s v="A2100_E"/>
    <s v="A2100_E"/>
    <e v="#N/A"/>
    <s v="TRASFERIMENTI CORRENTI DA IMPRESE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99.00.000"/>
    <s v="ALTRE ENTRATE CORRENTI N.A.C."/>
    <s v="E.3.05.99.99.000"/>
    <s v="ALTRE ENTRATE CORRENTI N.A.C."/>
    <s v=""/>
    <s v="1"/>
    <s v=""/>
    <s v=""/>
    <s v="1.00"/>
    <s v="BILANCIO E RISORSE FINANZIARIE, ORGANIZZAZIONE, RISORSE UMANE ESTRUMENTALI"/>
    <s v="X"/>
    <s v="A3000_E"/>
    <s v="A3000_E"/>
    <e v="#N/A"/>
    <s v="RIMBORSI E CONTRIBUTI PROVENTI DIVERSI. - ALTREENTRATE CORRENTI N.A.C.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2.000"/>
    <s v="ENTRATE IN CONTO CAPITALE DOVUTE A RIMBORSI,RECUPERI E RESTITUZIONI DI SOMME NON DOVUTE OINCASSATE IN ECCESSO DA AMMINISTRAZIONI LOCALI"/>
    <s v=""/>
    <s v="1"/>
    <s v=""/>
    <s v=""/>
    <s v="1.00"/>
    <s v="BILANCIO E RISORSE FINANZIARIE, ORGANIZZAZIONE, RISORSE UMANE ESTRUMENTALI"/>
    <s v=""/>
    <s v="A4200_E"/>
    <s v="A4200_E"/>
    <e v="#N/A"/>
    <s v="RECUPERO DI SOMME CORRISPOSTE SU STANZIAMENTIDISPESE CORRELATE A DESTINAZIONE VINCOLATA DAREISCRIVERE IN BILANCIO L.R.28/2/2000 N.13.ENTR. C.CAPITALE NON DOVUTE DA AMM. LOCALI."/>
    <n v="0"/>
    <n v="0"/>
    <n v="0"/>
    <n v="0"/>
    <n v="0"/>
    <n v="0"/>
    <n v="0"/>
    <n v="0"/>
    <n v="0"/>
    <n v="0"/>
    <n v="0"/>
    <n v="0"/>
    <n v="0"/>
  </r>
  <r>
    <x v="1"/>
    <s v="TRASFERIMENTI CORRENTI"/>
    <x v="10"/>
    <s v="TRASFERIMENTI CORRENTI DA ISTITUZIONI SOCIALIPRIVATE"/>
    <s v="E.2.01.04.01.000"/>
    <s v="TRASFERIMENTI CORRENTI DA ISTITUZIONI SOCIALIPRIVATE"/>
    <s v="E.2.01.04.01.000"/>
    <s v="TRASFERIMENTI CORRENTI DA ISTITUZIONI SOCIALIPRIVATE"/>
    <s v=""/>
    <s v="1"/>
    <s v=""/>
    <s v=""/>
    <s v="1.00"/>
    <s v="BILANCIO E RISORSE FINANZIARIE, ORGANIZZAZIONE, RISORSE UMANE ESTRUMENTALI"/>
    <s v="X"/>
    <s v="B2100_E"/>
    <s v="B2100_E"/>
    <e v="#N/A"/>
    <s v="TRASFERIMENTI CORRENTI DA IMPRESE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01.00.000"/>
    <s v="INDENNIZZI DI ASSICURAZIONE"/>
    <s v="E.3.05.01.01.000"/>
    <s v="INDENNIZZI DI ASSICURAZIONE CONTRO I DANNI"/>
    <s v=""/>
    <s v="1"/>
    <s v=""/>
    <s v=""/>
    <s v="1.00"/>
    <s v="BILANCIO E RISORSE FINANZIARIE, ORGANIZZAZIONE, RISORSE UMANE ESTRUMENTALI"/>
    <s v="X"/>
    <s v="B3000_E"/>
    <s v="B3000_E"/>
    <e v="#N/A"/>
    <s v="RIMBORSI E CONTRIBUTI PROVENTI DIVERSI. -INDENNIZZI DI ASSICURAZIONE CONTRO I DANNI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3.000"/>
    <s v="ENTRATE IN CONTO CAPITALE DOVUTE A RIMBORSI,RECUPERI E RESTITUZIONI DI SOMME NON DOVUTE OINCASSATE IN ECCESSO DA ENTI PREVIDENZIALI"/>
    <s v=""/>
    <s v="1"/>
    <s v=""/>
    <s v=""/>
    <s v="1.00"/>
    <s v="BILANCIO E RISORSE FINANZIARIE, ORGANIZZAZIONE, RISORSE UMANE ESTRUMENTALI"/>
    <s v=""/>
    <s v="B4200_E"/>
    <s v="B4200_E"/>
    <e v="#N/A"/>
    <s v="RECUPERO DI SOMME CORRISPOSTE SU STANZIAMENTIDISPESE CORRELATE A DESTINAZIONE VINCOLATA DAREISCRIVERE IN BILANCIO L.R.28/2/2000 N.13.ENTR. C.CAPITALE NON DOVUTE DA ENTI PREVIDENZ.LI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01.00.000"/>
    <s v="INDENNIZZI DI ASSICURAZIONE"/>
    <s v="E.3.05.01.99.000"/>
    <s v="ALTRI INDENNIZZI DI ASSICURAZIONE N.A.C."/>
    <s v=""/>
    <s v="1"/>
    <s v=""/>
    <s v=""/>
    <s v="1.00"/>
    <s v="BILANCIO E RISORSE FINANZIARIE, ORGANIZZAZIONE, RISORSE UMANE ESTRUMENTALI"/>
    <s v="X"/>
    <s v="C3000_E"/>
    <s v="C3000_E"/>
    <e v="#N/A"/>
    <s v="RIMBORSI E CONTRIBUTI PROVENTI DIVERSI. - ALTRIINDENNIZZI DI ASSICURAZIONE N.A.C."/>
    <n v="0"/>
    <n v="0"/>
    <n v="0"/>
    <n v="0"/>
    <n v="1390.5"/>
    <n v="1390.5"/>
    <n v="0"/>
    <n v="1390.5"/>
    <n v="1390.5"/>
    <n v="1390.5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4.000"/>
    <s v="ENTRATE IN CONTO CAPITALE DOVUTE A RIMBORSI,RECUPERI E RESTITUZIONI DI SOMME NON DOVUTE OINCASSATE IN ECCESSO DA FAMIGLIE"/>
    <s v=""/>
    <s v="1"/>
    <s v=""/>
    <s v=""/>
    <s v="1.00"/>
    <s v="BILANCIO E RISORSE FINANZIARIE, ORGANIZZAZIONE, RISORSE UMANE ESTRUMENTALI"/>
    <s v=""/>
    <s v="C4200_E"/>
    <s v="C4200_E"/>
    <e v="#N/A"/>
    <s v="RECUPERO DI SOMME CORRISPOSTE SU STANZIAMENTIDISPESE CORRELATE A DESTINAZIONE VINCOLATA DAREISCRIVERE IN BILANCIO L.R.28/2/2000 N.13.ENTR. C.CAPITALE NON DOVUTE DA FAMIGLIE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5.000"/>
    <s v="ENTRATE IN CONTO CAPITALE DOVUTE A RIMBORSI,RECUPERI E RESTITUZIONI DI SOMME NON DOVUTE OINCASSATE IN ECCESSO DA IMPRESE"/>
    <s v=""/>
    <s v="1"/>
    <s v=""/>
    <s v=""/>
    <s v="1.00"/>
    <s v="BILANCIO E RISORSE FINANZIARIE, ORGANIZZAZIONE, RISORSE UMANE ESTRUMENTALI"/>
    <s v=""/>
    <s v="D4200_E"/>
    <s v="D4200_E"/>
    <e v="#N/A"/>
    <s v="RECUPERO DI SOMME CORRISPOSTE SU STANZIAMENTIDISPESE CORRELATE A DESTINAZIONE VINCOLATA DAREISCRIVERE IN BILANCIO L.R.28/2/2000 N.13.ENTR. C.CAPITALE NON DOVUTE DA IMPRESE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6.000"/>
    <s v="ENTRATE IN CONTO CAPITALE DOVUTE A RIMBORSI,RECUPERI E RESTITUZIONI DI SOMME NON DOVUTE OINCASSATE IN ECCESSO DA ISP"/>
    <s v=""/>
    <s v="1"/>
    <s v=""/>
    <s v=""/>
    <s v="1.00"/>
    <s v="BILANCIO E RISORSE FINANZIARIE, ORGANIZZAZIONE, RISORSE UMANE ESTRUMENTALI"/>
    <s v=""/>
    <s v="E4200_E"/>
    <s v="E4200_E"/>
    <e v="#N/A"/>
    <s v="RECUPERO DI SOMME CORRISPOSTE SU STANZIAMENTIDISPESE CORRELATE A DESTINAZIONE VINCOLATA DAREISCRIVERE IN BILANCIO L.R.28/2/2000 N.13.ENTR. C.CAPITALE NON DOVUTE DA ISP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3A02AC-3F98-4153-869B-64A084ED3AC9}" name="Tabella pivot3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27" firstHeaderRow="0" firstDataRow="1" firstDataCol="1"/>
  <pivotFields count="32">
    <pivotField axis="axisRow" showAll="0">
      <items count="7">
        <item x="0"/>
        <item x="1"/>
        <item x="3"/>
        <item x="2"/>
        <item x="4"/>
        <item x="5"/>
        <item t="default"/>
      </items>
    </pivotField>
    <pivotField showAll="0"/>
    <pivotField axis="axisRow" showAll="0">
      <items count="12">
        <item x="2"/>
        <item x="4"/>
        <item x="5"/>
        <item x="9"/>
        <item x="10"/>
        <item x="6"/>
        <item x="3"/>
        <item x="8"/>
        <item x="1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numFmtId="43" showAll="0"/>
    <pivotField dataField="1" numFmtId="43" showAll="0"/>
    <pivotField dataField="1" numFmtId="43" showAll="0"/>
  </pivotFields>
  <rowFields count="2">
    <field x="0"/>
    <field x="2"/>
  </rowFields>
  <rowItems count="24">
    <i>
      <x/>
    </i>
    <i r="1">
      <x/>
    </i>
    <i r="1">
      <x v="6"/>
    </i>
    <i r="1">
      <x v="8"/>
    </i>
    <i r="1">
      <x v="10"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7"/>
    </i>
    <i r="1">
      <x v="9"/>
    </i>
    <i>
      <x v="3"/>
    </i>
    <i r="1">
      <x v="6"/>
    </i>
    <i r="1">
      <x v="9"/>
    </i>
    <i>
      <x v="4"/>
    </i>
    <i r="1">
      <x/>
    </i>
    <i>
      <x v="5"/>
    </i>
    <i r="1">
      <x/>
    </i>
    <i r="1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RESIDUI ATTIVI DA ES PRECEDENTI" fld="29" baseField="0" baseItem="0"/>
    <dataField name="Somma di RESIDUI ATTIVI DA ES DI COMPETENZA" fld="30" baseField="0" baseItem="0"/>
    <dataField name="Somma di TOTALE RESIDUI DA RIPORTARE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89FAA-A10D-4C8C-8381-527554243768}" name="Tabella pivot5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21" firstHeaderRow="0" firstDataRow="1" firstDataCol="2"/>
  <pivotFields count="32">
    <pivotField axis="axisRow" outline="0" showAll="0" defaultSubtotal="0">
      <items count="6">
        <item x="0"/>
        <item x="1"/>
        <item x="3"/>
        <item x="2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showAll="0">
      <items count="12">
        <item x="2"/>
        <item x="4"/>
        <item x="5"/>
        <item x="9"/>
        <item x="10"/>
        <item x="6"/>
        <item x="3"/>
        <item x="8"/>
        <item x="1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numFmtId="43" showAll="0"/>
    <pivotField dataField="1" numFmtId="43" showAll="0"/>
    <pivotField numFmtId="43" showAll="0"/>
  </pivotFields>
  <rowFields count="2">
    <field x="0"/>
    <field x="2"/>
  </rowFields>
  <rowItems count="18">
    <i>
      <x/>
      <x/>
    </i>
    <i r="1">
      <x v="6"/>
    </i>
    <i r="1">
      <x v="8"/>
    </i>
    <i r="1">
      <x v="10"/>
    </i>
    <i>
      <x v="1"/>
      <x v="1"/>
    </i>
    <i r="1">
      <x v="2"/>
    </i>
    <i r="1">
      <x v="3"/>
    </i>
    <i r="1">
      <x v="4"/>
    </i>
    <i r="1">
      <x v="5"/>
    </i>
    <i>
      <x v="2"/>
      <x/>
    </i>
    <i r="1">
      <x v="7"/>
    </i>
    <i r="1">
      <x v="9"/>
    </i>
    <i>
      <x v="3"/>
      <x v="6"/>
    </i>
    <i r="1">
      <x v="9"/>
    </i>
    <i>
      <x v="4"/>
      <x/>
    </i>
    <i>
      <x v="5"/>
      <x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RESIDUI ATTIVI DA ES PRECEDENTI" fld="29" baseField="0" baseItem="0"/>
    <dataField name="Somma di RESIDUI ATTIVI DA ES DI COMPETENZA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5A940C-03C8-4453-A6EF-102B19A3C237}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10" firstHeaderRow="0" firstDataRow="1" firstDataCol="1"/>
  <pivotFields count="32">
    <pivotField axis="axisRow" showAll="0">
      <items count="7">
        <item x="0"/>
        <item x="1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  <pivotField numFmtId="43" showAll="0"/>
    <pivotField numFmtId="43" showAll="0"/>
    <pivotField dataField="1" numFmtId="43" showAll="0"/>
    <pivotField numFmtId="43" showAll="0"/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PREVISIONI DEF DI COMPETENZA" fld="20" baseField="0" baseItem="0"/>
    <dataField name="Somma di ACCERTAMENTI" fld="26" baseField="0" baseItem="0"/>
    <dataField name="Somma di RISCOSSIONI C/COMPETENZA" fld="2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79"/>
  <sheetViews>
    <sheetView tabSelected="1" topLeftCell="Y1" workbookViewId="0">
      <pane ySplit="1" topLeftCell="A11" activePane="bottomLeft" state="frozenSplit"/>
      <selection pane="bottomLeft" activeCell="AH68" sqref="AH68"/>
    </sheetView>
  </sheetViews>
  <sheetFormatPr defaultRowHeight="13.2" x14ac:dyDescent="0.25"/>
  <cols>
    <col min="1" max="1" width="10" style="1" bestFit="1" customWidth="1"/>
    <col min="2" max="2" width="22" style="1" customWidth="1"/>
    <col min="3" max="3" width="10" style="1" bestFit="1" customWidth="1"/>
    <col min="4" max="4" width="25" style="1" customWidth="1"/>
    <col min="5" max="5" width="18" style="1" bestFit="1" customWidth="1"/>
    <col min="6" max="6" width="25" style="1" customWidth="1"/>
    <col min="7" max="7" width="18" style="1" bestFit="1" customWidth="1"/>
    <col min="8" max="8" width="50" style="1" customWidth="1"/>
    <col min="9" max="9" width="12" style="1" bestFit="1" customWidth="1"/>
    <col min="10" max="10" width="10" style="1" bestFit="1" customWidth="1"/>
    <col min="11" max="11" width="18" style="1" bestFit="1" customWidth="1"/>
    <col min="12" max="12" width="13" style="1" bestFit="1" customWidth="1"/>
    <col min="13" max="13" width="14" style="1" bestFit="1" customWidth="1"/>
    <col min="14" max="14" width="21" style="1" customWidth="1"/>
    <col min="15" max="15" width="16" style="1" bestFit="1" customWidth="1"/>
    <col min="16" max="17" width="9" style="1" bestFit="1" customWidth="1"/>
    <col min="18" max="18" width="9" style="1" customWidth="1"/>
    <col min="19" max="19" width="31" style="1" customWidth="1"/>
    <col min="20" max="25" width="15.6640625" style="3" bestFit="1" customWidth="1"/>
    <col min="26" max="26" width="17.109375" style="3" bestFit="1" customWidth="1"/>
    <col min="27" max="27" width="18.109375" style="3" bestFit="1" customWidth="1"/>
    <col min="28" max="29" width="15.6640625" style="3" bestFit="1" customWidth="1"/>
    <col min="30" max="30" width="32.109375" style="3" bestFit="1" customWidth="1"/>
    <col min="31" max="31" width="33.109375" style="3" bestFit="1" customWidth="1"/>
    <col min="32" max="32" width="15.6640625" style="3" bestFit="1" customWidth="1"/>
    <col min="33" max="33" width="8.88671875" style="1"/>
    <col min="34" max="34" width="15.6640625" style="1" bestFit="1" customWidth="1"/>
    <col min="35" max="16384" width="8.88671875" style="1"/>
  </cols>
  <sheetData>
    <row r="1" spans="1:35" ht="52.8" x14ac:dyDescent="0.25">
      <c r="A1" s="4" t="s">
        <v>277</v>
      </c>
      <c r="B1" s="4" t="s">
        <v>190</v>
      </c>
      <c r="C1" s="4" t="s">
        <v>278</v>
      </c>
      <c r="D1" s="4" t="s">
        <v>191</v>
      </c>
      <c r="E1" s="4" t="s">
        <v>279</v>
      </c>
      <c r="F1" s="4" t="s">
        <v>197</v>
      </c>
      <c r="G1" s="4" t="s">
        <v>280</v>
      </c>
      <c r="H1" s="4" t="s">
        <v>200</v>
      </c>
      <c r="I1" s="4" t="s">
        <v>281</v>
      </c>
      <c r="J1" s="4" t="s">
        <v>282</v>
      </c>
      <c r="K1" s="4" t="s">
        <v>283</v>
      </c>
      <c r="L1" s="4" t="s">
        <v>284</v>
      </c>
      <c r="M1" s="4" t="s">
        <v>285</v>
      </c>
      <c r="N1" s="4" t="s">
        <v>275</v>
      </c>
      <c r="O1" s="4" t="s">
        <v>286</v>
      </c>
      <c r="P1" s="4" t="s">
        <v>287</v>
      </c>
      <c r="Q1" s="4" t="s">
        <v>288</v>
      </c>
      <c r="R1" s="4" t="s">
        <v>302</v>
      </c>
      <c r="S1" s="4" t="s">
        <v>219</v>
      </c>
      <c r="T1" s="5" t="s">
        <v>289</v>
      </c>
      <c r="U1" s="5" t="s">
        <v>290</v>
      </c>
      <c r="V1" s="5" t="s">
        <v>291</v>
      </c>
      <c r="W1" s="5" t="s">
        <v>292</v>
      </c>
      <c r="X1" s="5" t="s">
        <v>293</v>
      </c>
      <c r="Y1" s="5" t="s">
        <v>294</v>
      </c>
      <c r="Z1" s="5" t="s">
        <v>295</v>
      </c>
      <c r="AA1" s="5" t="s">
        <v>296</v>
      </c>
      <c r="AB1" s="5" t="s">
        <v>297</v>
      </c>
      <c r="AC1" s="5" t="s">
        <v>298</v>
      </c>
      <c r="AD1" s="5" t="s">
        <v>299</v>
      </c>
      <c r="AE1" s="5" t="s">
        <v>300</v>
      </c>
      <c r="AF1" s="5" t="s">
        <v>301</v>
      </c>
    </row>
    <row r="2" spans="1:35" hidden="1" x14ac:dyDescent="0.25">
      <c r="A2" s="1" t="s">
        <v>0</v>
      </c>
      <c r="B2" s="1" t="s">
        <v>1</v>
      </c>
      <c r="C2" s="1" t="s">
        <v>21</v>
      </c>
      <c r="D2" s="1" t="s">
        <v>22</v>
      </c>
      <c r="E2" s="1" t="s">
        <v>20</v>
      </c>
      <c r="F2" s="1" t="s">
        <v>23</v>
      </c>
      <c r="G2" s="1" t="s">
        <v>20</v>
      </c>
      <c r="H2" s="1" t="s">
        <v>23</v>
      </c>
      <c r="I2" s="1" t="s">
        <v>2</v>
      </c>
      <c r="J2" s="1" t="s">
        <v>7</v>
      </c>
      <c r="K2" s="1" t="s">
        <v>2</v>
      </c>
      <c r="L2" s="1" t="s">
        <v>2</v>
      </c>
      <c r="M2" s="1" t="s">
        <v>8</v>
      </c>
      <c r="N2" s="1" t="s">
        <v>276</v>
      </c>
      <c r="O2" s="1" t="s">
        <v>2</v>
      </c>
      <c r="P2" s="1" t="s">
        <v>24</v>
      </c>
      <c r="Q2" s="1" t="s">
        <v>24</v>
      </c>
      <c r="R2" s="1" t="e">
        <v>#N/A</v>
      </c>
      <c r="S2" s="1" t="s">
        <v>25</v>
      </c>
      <c r="T2" s="2">
        <v>0</v>
      </c>
      <c r="U2" s="2">
        <v>0</v>
      </c>
      <c r="V2" s="2">
        <v>10968061.359999999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-10968061.359999999</v>
      </c>
      <c r="AC2" s="2">
        <v>0</v>
      </c>
      <c r="AD2" s="2">
        <v>0</v>
      </c>
      <c r="AE2" s="2">
        <v>0</v>
      </c>
      <c r="AF2" s="2">
        <v>0</v>
      </c>
    </row>
    <row r="3" spans="1:35" hidden="1" x14ac:dyDescent="0.25">
      <c r="A3" s="1" t="s">
        <v>0</v>
      </c>
      <c r="B3" s="1" t="s">
        <v>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14</v>
      </c>
      <c r="H3" s="1" t="s">
        <v>15</v>
      </c>
      <c r="I3" s="1" t="s">
        <v>2</v>
      </c>
      <c r="J3" s="1" t="s">
        <v>7</v>
      </c>
      <c r="K3" s="1" t="s">
        <v>2</v>
      </c>
      <c r="L3" s="1" t="s">
        <v>2</v>
      </c>
      <c r="M3" s="1" t="s">
        <v>8</v>
      </c>
      <c r="N3" s="1" t="s">
        <v>276</v>
      </c>
      <c r="O3" s="1" t="s">
        <v>17</v>
      </c>
      <c r="P3" s="1" t="s">
        <v>18</v>
      </c>
      <c r="Q3" s="1" t="s">
        <v>18</v>
      </c>
      <c r="R3" s="1" t="e">
        <v>#N/A</v>
      </c>
      <c r="S3" s="1" t="s">
        <v>223</v>
      </c>
      <c r="T3" s="2">
        <v>0</v>
      </c>
      <c r="U3" s="2">
        <v>17166722.079999998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-17166722.079999998</v>
      </c>
      <c r="AD3" s="2">
        <v>0</v>
      </c>
      <c r="AE3" s="2">
        <v>0</v>
      </c>
      <c r="AF3" s="2">
        <v>0</v>
      </c>
    </row>
    <row r="4" spans="1:35" hidden="1" x14ac:dyDescent="0.25">
      <c r="A4" s="1" t="s">
        <v>0</v>
      </c>
      <c r="B4" s="1" t="s">
        <v>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14</v>
      </c>
      <c r="H4" s="1" t="s">
        <v>15</v>
      </c>
      <c r="I4" s="1" t="s">
        <v>2</v>
      </c>
      <c r="J4" s="1" t="s">
        <v>7</v>
      </c>
      <c r="K4" s="1" t="s">
        <v>2</v>
      </c>
      <c r="L4" s="1" t="s">
        <v>2</v>
      </c>
      <c r="M4" s="1" t="s">
        <v>8</v>
      </c>
      <c r="N4" s="1" t="s">
        <v>276</v>
      </c>
      <c r="O4" s="1" t="s">
        <v>17</v>
      </c>
      <c r="P4" s="1" t="s">
        <v>16</v>
      </c>
      <c r="Q4" s="1" t="s">
        <v>16</v>
      </c>
      <c r="R4" s="1" t="e">
        <v>#N/A</v>
      </c>
      <c r="S4" s="1" t="s">
        <v>222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</row>
    <row r="5" spans="1:35" hidden="1" x14ac:dyDescent="0.25">
      <c r="A5" s="1" t="s">
        <v>0</v>
      </c>
      <c r="B5" s="1" t="s">
        <v>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14</v>
      </c>
      <c r="H5" s="1" t="s">
        <v>15</v>
      </c>
      <c r="I5" s="1" t="s">
        <v>2</v>
      </c>
      <c r="J5" s="1" t="s">
        <v>7</v>
      </c>
      <c r="K5" s="1" t="s">
        <v>2</v>
      </c>
      <c r="L5" s="1" t="s">
        <v>2</v>
      </c>
      <c r="M5" s="1" t="s">
        <v>8</v>
      </c>
      <c r="N5" s="1" t="s">
        <v>276</v>
      </c>
      <c r="O5" s="1" t="s">
        <v>17</v>
      </c>
      <c r="P5" s="1" t="s">
        <v>16</v>
      </c>
      <c r="Q5" s="1" t="s">
        <v>19</v>
      </c>
      <c r="R5" s="1" t="e">
        <v>#N/A</v>
      </c>
      <c r="S5" s="1" t="s">
        <v>224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</row>
    <row r="6" spans="1:35" hidden="1" x14ac:dyDescent="0.25">
      <c r="A6" s="1" t="s">
        <v>0</v>
      </c>
      <c r="B6" s="1" t="s">
        <v>1</v>
      </c>
      <c r="C6" s="1" t="s">
        <v>4</v>
      </c>
      <c r="D6" s="1" t="s">
        <v>5</v>
      </c>
      <c r="E6" s="1" t="s">
        <v>3</v>
      </c>
      <c r="F6" s="1" t="s">
        <v>5</v>
      </c>
      <c r="G6" s="1" t="s">
        <v>3</v>
      </c>
      <c r="H6" s="1" t="s">
        <v>5</v>
      </c>
      <c r="I6" s="1" t="s">
        <v>2</v>
      </c>
      <c r="J6" s="1" t="s">
        <v>7</v>
      </c>
      <c r="K6" s="1" t="s">
        <v>2</v>
      </c>
      <c r="L6" s="1" t="s">
        <v>2</v>
      </c>
      <c r="M6" s="1" t="s">
        <v>8</v>
      </c>
      <c r="N6" s="1" t="s">
        <v>276</v>
      </c>
      <c r="O6" s="1" t="s">
        <v>2</v>
      </c>
      <c r="P6" s="1" t="s">
        <v>6</v>
      </c>
      <c r="Q6" s="1" t="s">
        <v>6</v>
      </c>
      <c r="R6" s="1" t="e">
        <v>#N/A</v>
      </c>
      <c r="S6" s="1" t="s">
        <v>220</v>
      </c>
      <c r="T6" s="2">
        <v>0</v>
      </c>
      <c r="U6" s="2">
        <v>9368735.75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-9368735.75</v>
      </c>
      <c r="AD6" s="2">
        <v>0</v>
      </c>
      <c r="AE6" s="2">
        <v>0</v>
      </c>
      <c r="AF6" s="2">
        <v>0</v>
      </c>
    </row>
    <row r="7" spans="1:35" hidden="1" x14ac:dyDescent="0.25">
      <c r="A7" s="1" t="s">
        <v>0</v>
      </c>
      <c r="B7" s="1" t="s">
        <v>1</v>
      </c>
      <c r="C7" s="1" t="s">
        <v>10</v>
      </c>
      <c r="D7" s="1" t="s">
        <v>192</v>
      </c>
      <c r="E7" s="1" t="s">
        <v>9</v>
      </c>
      <c r="F7" s="1" t="s">
        <v>192</v>
      </c>
      <c r="G7" s="1" t="s">
        <v>9</v>
      </c>
      <c r="H7" s="1" t="s">
        <v>192</v>
      </c>
      <c r="I7" s="1" t="s">
        <v>2</v>
      </c>
      <c r="J7" s="1" t="s">
        <v>7</v>
      </c>
      <c r="K7" s="1" t="s">
        <v>2</v>
      </c>
      <c r="L7" s="1" t="s">
        <v>2</v>
      </c>
      <c r="M7" s="1" t="s">
        <v>8</v>
      </c>
      <c r="N7" s="1" t="s">
        <v>276</v>
      </c>
      <c r="O7" s="1" t="s">
        <v>2</v>
      </c>
      <c r="P7" s="1" t="s">
        <v>11</v>
      </c>
      <c r="Q7" s="1" t="s">
        <v>11</v>
      </c>
      <c r="R7" s="1" t="e">
        <v>#N/A</v>
      </c>
      <c r="S7" s="1" t="s">
        <v>221</v>
      </c>
      <c r="T7" s="2">
        <v>0</v>
      </c>
      <c r="U7" s="2">
        <v>1464614.79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-1464614.79</v>
      </c>
      <c r="AD7" s="2">
        <v>0</v>
      </c>
      <c r="AE7" s="2">
        <v>0</v>
      </c>
      <c r="AF7" s="2">
        <v>0</v>
      </c>
    </row>
    <row r="8" spans="1:35" hidden="1" x14ac:dyDescent="0.25">
      <c r="A8" s="1" t="s">
        <v>26</v>
      </c>
      <c r="B8" s="1" t="s">
        <v>27</v>
      </c>
      <c r="C8" s="1" t="s">
        <v>28</v>
      </c>
      <c r="D8" s="1" t="s">
        <v>193</v>
      </c>
      <c r="E8" s="1" t="s">
        <v>42</v>
      </c>
      <c r="F8" s="1" t="s">
        <v>43</v>
      </c>
      <c r="G8" s="1" t="s">
        <v>42</v>
      </c>
      <c r="H8" s="1" t="s">
        <v>43</v>
      </c>
      <c r="I8" s="1" t="s">
        <v>2</v>
      </c>
      <c r="J8" s="1" t="s">
        <v>7</v>
      </c>
      <c r="K8" s="1" t="s">
        <v>2</v>
      </c>
      <c r="L8" s="1" t="s">
        <v>2</v>
      </c>
      <c r="M8" s="1" t="s">
        <v>8</v>
      </c>
      <c r="N8" s="1" t="s">
        <v>276</v>
      </c>
      <c r="O8" s="1" t="s">
        <v>2</v>
      </c>
      <c r="P8" s="1" t="s">
        <v>46</v>
      </c>
      <c r="Q8" s="1" t="s">
        <v>46</v>
      </c>
      <c r="R8" s="1" t="e">
        <v>#N/A</v>
      </c>
      <c r="S8" s="1" t="s">
        <v>234</v>
      </c>
      <c r="T8" s="2">
        <v>7752818.3399999999</v>
      </c>
      <c r="U8" s="2">
        <v>7752818.3399999999</v>
      </c>
      <c r="V8" s="2">
        <v>7752818.3399999999</v>
      </c>
      <c r="W8" s="2">
        <v>7752818.3399999999</v>
      </c>
      <c r="X8" s="2">
        <v>7752818.3399999999</v>
      </c>
      <c r="Y8" s="2">
        <v>15505636.68</v>
      </c>
      <c r="Z8" s="2">
        <v>0</v>
      </c>
      <c r="AA8" s="2">
        <v>7752818.3399999999</v>
      </c>
      <c r="AB8" s="2">
        <v>7752818.3399999999</v>
      </c>
      <c r="AC8" s="2">
        <v>0</v>
      </c>
      <c r="AD8" s="2">
        <v>0</v>
      </c>
      <c r="AE8" s="2">
        <v>0</v>
      </c>
      <c r="AF8" s="2">
        <v>0</v>
      </c>
    </row>
    <row r="9" spans="1:35" hidden="1" x14ac:dyDescent="0.25">
      <c r="A9" s="1" t="s">
        <v>26</v>
      </c>
      <c r="B9" s="1" t="s">
        <v>27</v>
      </c>
      <c r="C9" s="1" t="s">
        <v>28</v>
      </c>
      <c r="D9" s="1" t="s">
        <v>193</v>
      </c>
      <c r="E9" s="1" t="s">
        <v>42</v>
      </c>
      <c r="F9" s="1" t="s">
        <v>43</v>
      </c>
      <c r="G9" s="1" t="s">
        <v>42</v>
      </c>
      <c r="H9" s="1" t="s">
        <v>43</v>
      </c>
      <c r="I9" s="1" t="s">
        <v>2</v>
      </c>
      <c r="J9" s="1" t="s">
        <v>7</v>
      </c>
      <c r="K9" s="1" t="s">
        <v>2</v>
      </c>
      <c r="L9" s="1" t="s">
        <v>2</v>
      </c>
      <c r="M9" s="1" t="s">
        <v>8</v>
      </c>
      <c r="N9" s="1" t="s">
        <v>276</v>
      </c>
      <c r="O9" s="1" t="s">
        <v>2</v>
      </c>
      <c r="P9" s="1" t="s">
        <v>47</v>
      </c>
      <c r="Q9" s="1" t="s">
        <v>47</v>
      </c>
      <c r="R9" s="1" t="e">
        <v>#N/A</v>
      </c>
      <c r="S9" s="1" t="s">
        <v>235</v>
      </c>
      <c r="T9" s="2">
        <v>2319176</v>
      </c>
      <c r="U9" s="2">
        <v>2319176</v>
      </c>
      <c r="V9" s="2">
        <v>4638352</v>
      </c>
      <c r="W9" s="2">
        <v>2319176</v>
      </c>
      <c r="X9" s="2">
        <v>2319176</v>
      </c>
      <c r="Y9" s="2">
        <v>4638352</v>
      </c>
      <c r="Z9" s="2">
        <v>0</v>
      </c>
      <c r="AA9" s="2">
        <v>2319176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</row>
    <row r="10" spans="1:35" hidden="1" x14ac:dyDescent="0.25">
      <c r="A10" s="1" t="s">
        <v>26</v>
      </c>
      <c r="B10" s="1" t="s">
        <v>27</v>
      </c>
      <c r="C10" s="1" t="s">
        <v>53</v>
      </c>
      <c r="D10" s="1" t="s">
        <v>54</v>
      </c>
      <c r="E10" s="1" t="s">
        <v>55</v>
      </c>
      <c r="F10" s="1" t="s">
        <v>54</v>
      </c>
      <c r="G10" s="1" t="s">
        <v>55</v>
      </c>
      <c r="H10" s="1" t="s">
        <v>54</v>
      </c>
      <c r="I10" s="1" t="s">
        <v>2</v>
      </c>
      <c r="J10" s="1" t="s">
        <v>7</v>
      </c>
      <c r="K10" s="1" t="s">
        <v>2</v>
      </c>
      <c r="L10" s="1" t="s">
        <v>2</v>
      </c>
      <c r="M10" s="1" t="s">
        <v>8</v>
      </c>
      <c r="N10" s="1" t="s">
        <v>276</v>
      </c>
      <c r="O10" s="1" t="s">
        <v>17</v>
      </c>
      <c r="P10" s="1" t="s">
        <v>56</v>
      </c>
      <c r="Q10" s="1" t="s">
        <v>56</v>
      </c>
      <c r="R10" s="1" t="e">
        <v>#N/A</v>
      </c>
      <c r="S10" s="1" t="s">
        <v>54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</row>
    <row r="11" spans="1:35" x14ac:dyDescent="0.25">
      <c r="A11" s="1" t="s">
        <v>26</v>
      </c>
      <c r="B11" s="1" t="s">
        <v>27</v>
      </c>
      <c r="C11" s="1" t="s">
        <v>65</v>
      </c>
      <c r="D11" s="1" t="s">
        <v>195</v>
      </c>
      <c r="E11" s="1" t="s">
        <v>66</v>
      </c>
      <c r="F11" s="1" t="s">
        <v>67</v>
      </c>
      <c r="G11" s="1" t="s">
        <v>66</v>
      </c>
      <c r="H11" s="1" t="s">
        <v>67</v>
      </c>
      <c r="I11" s="1" t="s">
        <v>2</v>
      </c>
      <c r="J11" s="1" t="s">
        <v>70</v>
      </c>
      <c r="K11" s="1" t="s">
        <v>2</v>
      </c>
      <c r="L11" s="1" t="s">
        <v>2</v>
      </c>
      <c r="M11" s="1" t="s">
        <v>8</v>
      </c>
      <c r="N11" s="1" t="s">
        <v>276</v>
      </c>
      <c r="O11" s="1" t="s">
        <v>2</v>
      </c>
      <c r="P11" s="1" t="s">
        <v>68</v>
      </c>
      <c r="Q11" s="1" t="s">
        <v>68</v>
      </c>
      <c r="R11" s="1" t="s">
        <v>303</v>
      </c>
      <c r="S11" s="1" t="s">
        <v>69</v>
      </c>
      <c r="T11" s="2">
        <v>37982.43</v>
      </c>
      <c r="U11" s="2">
        <v>12028.51</v>
      </c>
      <c r="V11" s="2">
        <v>50010.94</v>
      </c>
      <c r="W11" s="2">
        <v>0</v>
      </c>
      <c r="X11" s="2">
        <v>50010.94</v>
      </c>
      <c r="Y11" s="2">
        <v>50010.94</v>
      </c>
      <c r="Z11" s="2">
        <v>0</v>
      </c>
      <c r="AA11" s="2">
        <v>50010.94</v>
      </c>
      <c r="AB11" s="2">
        <v>0</v>
      </c>
      <c r="AC11" s="2">
        <v>37982.43</v>
      </c>
      <c r="AD11" s="2">
        <v>37982.43</v>
      </c>
      <c r="AE11" s="2">
        <v>0</v>
      </c>
      <c r="AF11" s="2">
        <v>37982.43</v>
      </c>
    </row>
    <row r="12" spans="1:35" hidden="1" x14ac:dyDescent="0.25">
      <c r="A12" s="1" t="s">
        <v>26</v>
      </c>
      <c r="B12" s="1" t="s">
        <v>27</v>
      </c>
      <c r="C12" s="1" t="s">
        <v>65</v>
      </c>
      <c r="D12" s="1" t="s">
        <v>195</v>
      </c>
      <c r="E12" s="1" t="s">
        <v>71</v>
      </c>
      <c r="F12" s="1" t="s">
        <v>72</v>
      </c>
      <c r="G12" s="1" t="s">
        <v>71</v>
      </c>
      <c r="H12" s="1" t="s">
        <v>72</v>
      </c>
      <c r="I12" s="1" t="s">
        <v>2</v>
      </c>
      <c r="J12" s="1" t="s">
        <v>75</v>
      </c>
      <c r="K12" s="1" t="s">
        <v>2</v>
      </c>
      <c r="L12" s="1" t="s">
        <v>2</v>
      </c>
      <c r="M12" s="1" t="s">
        <v>8</v>
      </c>
      <c r="N12" s="1" t="s">
        <v>276</v>
      </c>
      <c r="O12" s="1" t="s">
        <v>17</v>
      </c>
      <c r="P12" s="1" t="s">
        <v>73</v>
      </c>
      <c r="Q12" s="1" t="s">
        <v>73</v>
      </c>
      <c r="R12" s="1" t="s">
        <v>304</v>
      </c>
      <c r="S12" s="1" t="s">
        <v>74</v>
      </c>
      <c r="T12" s="2">
        <v>0</v>
      </c>
      <c r="U12" s="2">
        <v>30098.560000000001</v>
      </c>
      <c r="V12" s="2">
        <v>30098.560000000001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-30098.560000000001</v>
      </c>
      <c r="AC12" s="2">
        <v>-30098.560000000001</v>
      </c>
      <c r="AD12" s="2">
        <v>0</v>
      </c>
      <c r="AE12" s="2">
        <v>0</v>
      </c>
      <c r="AF12" s="2">
        <v>0</v>
      </c>
    </row>
    <row r="13" spans="1:35" x14ac:dyDescent="0.25">
      <c r="A13" s="1" t="s">
        <v>26</v>
      </c>
      <c r="B13" s="1" t="s">
        <v>27</v>
      </c>
      <c r="C13" s="1" t="s">
        <v>28</v>
      </c>
      <c r="D13" s="1" t="s">
        <v>193</v>
      </c>
      <c r="E13" s="1" t="s">
        <v>29</v>
      </c>
      <c r="F13" s="1" t="s">
        <v>30</v>
      </c>
      <c r="G13" s="1" t="s">
        <v>29</v>
      </c>
      <c r="H13" s="1" t="s">
        <v>30</v>
      </c>
      <c r="I13" s="1" t="s">
        <v>2</v>
      </c>
      <c r="J13" s="1" t="s">
        <v>32</v>
      </c>
      <c r="K13" s="1" t="s">
        <v>2</v>
      </c>
      <c r="L13" s="1" t="s">
        <v>2</v>
      </c>
      <c r="M13" s="1" t="s">
        <v>8</v>
      </c>
      <c r="N13" s="1" t="s">
        <v>276</v>
      </c>
      <c r="O13" s="1" t="s">
        <v>17</v>
      </c>
      <c r="P13" s="1" t="s">
        <v>33</v>
      </c>
      <c r="Q13" s="1" t="s">
        <v>33</v>
      </c>
      <c r="R13" s="1" t="s">
        <v>305</v>
      </c>
      <c r="S13" s="1" t="s">
        <v>226</v>
      </c>
      <c r="T13" s="2">
        <v>2295162.9900000002</v>
      </c>
      <c r="U13" s="2">
        <v>2322422.31</v>
      </c>
      <c r="V13" s="2">
        <v>4617585.3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-4617585.3</v>
      </c>
      <c r="AC13" s="2">
        <v>-2322422.31</v>
      </c>
      <c r="AD13" s="2">
        <v>2295162.9900000002</v>
      </c>
      <c r="AE13" s="2">
        <v>0</v>
      </c>
      <c r="AF13" s="2">
        <v>2295162.9900000002</v>
      </c>
    </row>
    <row r="14" spans="1:35" x14ac:dyDescent="0.25">
      <c r="A14" s="1" t="s">
        <v>26</v>
      </c>
      <c r="B14" s="1" t="s">
        <v>27</v>
      </c>
      <c r="C14" s="1" t="s">
        <v>28</v>
      </c>
      <c r="D14" s="1" t="s">
        <v>193</v>
      </c>
      <c r="E14" s="1" t="s">
        <v>29</v>
      </c>
      <c r="F14" s="1" t="s">
        <v>30</v>
      </c>
      <c r="G14" s="1" t="s">
        <v>29</v>
      </c>
      <c r="H14" s="1" t="s">
        <v>30</v>
      </c>
      <c r="I14" s="1" t="s">
        <v>2</v>
      </c>
      <c r="J14" s="1" t="s">
        <v>32</v>
      </c>
      <c r="K14" s="1" t="s">
        <v>2</v>
      </c>
      <c r="L14" s="1" t="s">
        <v>2</v>
      </c>
      <c r="M14" s="1" t="s">
        <v>8</v>
      </c>
      <c r="N14" s="1" t="s">
        <v>276</v>
      </c>
      <c r="O14" s="1" t="s">
        <v>17</v>
      </c>
      <c r="P14" s="1" t="s">
        <v>31</v>
      </c>
      <c r="Q14" s="1" t="s">
        <v>31</v>
      </c>
      <c r="R14" s="1" t="s">
        <v>306</v>
      </c>
      <c r="S14" s="1" t="s">
        <v>225</v>
      </c>
      <c r="T14" s="2">
        <v>601343.59</v>
      </c>
      <c r="U14" s="2">
        <v>133656.41</v>
      </c>
      <c r="V14" s="2">
        <v>735000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-735000</v>
      </c>
      <c r="AC14" s="2">
        <v>-133656.41</v>
      </c>
      <c r="AD14" s="2">
        <v>601343.59</v>
      </c>
      <c r="AE14" s="2">
        <v>0</v>
      </c>
      <c r="AF14" s="2">
        <v>601343.59</v>
      </c>
    </row>
    <row r="15" spans="1:35" hidden="1" x14ac:dyDescent="0.25">
      <c r="A15" s="1" t="s">
        <v>26</v>
      </c>
      <c r="B15" s="1" t="s">
        <v>27</v>
      </c>
      <c r="C15" s="1" t="s">
        <v>28</v>
      </c>
      <c r="D15" s="1" t="s">
        <v>193</v>
      </c>
      <c r="E15" s="1" t="s">
        <v>42</v>
      </c>
      <c r="F15" s="1" t="s">
        <v>43</v>
      </c>
      <c r="G15" s="1" t="s">
        <v>42</v>
      </c>
      <c r="H15" s="1" t="s">
        <v>43</v>
      </c>
      <c r="I15" s="1" t="s">
        <v>2</v>
      </c>
      <c r="J15" s="1" t="s">
        <v>32</v>
      </c>
      <c r="K15" s="1" t="s">
        <v>2</v>
      </c>
      <c r="L15" s="1" t="s">
        <v>2</v>
      </c>
      <c r="M15" s="1" t="s">
        <v>8</v>
      </c>
      <c r="N15" s="1" t="s">
        <v>276</v>
      </c>
      <c r="O15" s="1" t="s">
        <v>17</v>
      </c>
      <c r="P15" s="1" t="s">
        <v>31</v>
      </c>
      <c r="Q15" s="1" t="s">
        <v>51</v>
      </c>
      <c r="R15" s="1" t="s">
        <v>307</v>
      </c>
      <c r="S15" s="1" t="s">
        <v>239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</row>
    <row r="16" spans="1:35" x14ac:dyDescent="0.25">
      <c r="A16" s="1" t="s">
        <v>26</v>
      </c>
      <c r="B16" s="1" t="s">
        <v>27</v>
      </c>
      <c r="C16" s="1" t="s">
        <v>28</v>
      </c>
      <c r="D16" s="1" t="s">
        <v>193</v>
      </c>
      <c r="E16" s="1" t="s">
        <v>42</v>
      </c>
      <c r="F16" s="1" t="s">
        <v>43</v>
      </c>
      <c r="G16" s="1" t="s">
        <v>42</v>
      </c>
      <c r="H16" s="1" t="s">
        <v>43</v>
      </c>
      <c r="I16" s="1" t="s">
        <v>2</v>
      </c>
      <c r="J16" s="1" t="s">
        <v>45</v>
      </c>
      <c r="K16" s="1" t="s">
        <v>2</v>
      </c>
      <c r="L16" s="1" t="s">
        <v>2</v>
      </c>
      <c r="M16" s="1" t="s">
        <v>8</v>
      </c>
      <c r="N16" s="1" t="s">
        <v>276</v>
      </c>
      <c r="O16" s="1" t="s">
        <v>2</v>
      </c>
      <c r="P16" s="1" t="s">
        <v>49</v>
      </c>
      <c r="Q16" s="1" t="s">
        <v>49</v>
      </c>
      <c r="R16" s="1" t="s">
        <v>308</v>
      </c>
      <c r="S16" s="1" t="s">
        <v>237</v>
      </c>
      <c r="T16" s="2">
        <v>17100735.66</v>
      </c>
      <c r="U16" s="2">
        <v>11933145.84</v>
      </c>
      <c r="V16" s="2">
        <v>29033881.5</v>
      </c>
      <c r="W16" s="2">
        <v>9478007.4800000004</v>
      </c>
      <c r="X16" s="2">
        <v>0</v>
      </c>
      <c r="Y16" s="2">
        <v>9478007.4800000004</v>
      </c>
      <c r="Z16" s="2">
        <v>0</v>
      </c>
      <c r="AA16" s="2">
        <v>6827337</v>
      </c>
      <c r="AB16" s="2">
        <v>-19555874.02</v>
      </c>
      <c r="AC16" s="2">
        <v>-5105808.84</v>
      </c>
      <c r="AD16" s="2">
        <v>7622728.1799999997</v>
      </c>
      <c r="AE16" s="2">
        <v>6827337</v>
      </c>
      <c r="AF16" s="2">
        <v>14450065.18</v>
      </c>
      <c r="AH16" s="2">
        <v>14450065.18</v>
      </c>
      <c r="AI16" s="6" t="s">
        <v>367</v>
      </c>
    </row>
    <row r="17" spans="1:35" hidden="1" x14ac:dyDescent="0.25">
      <c r="A17" s="1" t="s">
        <v>26</v>
      </c>
      <c r="B17" s="1" t="s">
        <v>27</v>
      </c>
      <c r="C17" s="1" t="s">
        <v>28</v>
      </c>
      <c r="D17" s="1" t="s">
        <v>193</v>
      </c>
      <c r="E17" s="1" t="s">
        <v>29</v>
      </c>
      <c r="F17" s="1" t="s">
        <v>30</v>
      </c>
      <c r="G17" s="1" t="s">
        <v>29</v>
      </c>
      <c r="H17" s="1" t="s">
        <v>30</v>
      </c>
      <c r="I17" s="1" t="s">
        <v>2</v>
      </c>
      <c r="J17" s="1" t="s">
        <v>32</v>
      </c>
      <c r="K17" s="1" t="s">
        <v>2</v>
      </c>
      <c r="L17" s="1" t="s">
        <v>2</v>
      </c>
      <c r="M17" s="1" t="s">
        <v>35</v>
      </c>
      <c r="N17" s="1" t="s">
        <v>36</v>
      </c>
      <c r="O17" s="1" t="s">
        <v>17</v>
      </c>
      <c r="P17" s="1" t="s">
        <v>34</v>
      </c>
      <c r="Q17" s="1" t="s">
        <v>34</v>
      </c>
      <c r="R17" s="1" t="s">
        <v>309</v>
      </c>
      <c r="S17" s="1" t="s">
        <v>227</v>
      </c>
      <c r="T17" s="2">
        <v>0</v>
      </c>
      <c r="U17" s="2">
        <v>2816000</v>
      </c>
      <c r="V17" s="2">
        <v>2816000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-2816000</v>
      </c>
      <c r="AC17" s="2">
        <v>-2816000</v>
      </c>
      <c r="AD17" s="2">
        <v>0</v>
      </c>
      <c r="AE17" s="2">
        <v>0</v>
      </c>
      <c r="AF17" s="2">
        <v>0</v>
      </c>
    </row>
    <row r="18" spans="1:35" hidden="1" x14ac:dyDescent="0.25">
      <c r="A18" s="1" t="s">
        <v>26</v>
      </c>
      <c r="B18" s="1" t="s">
        <v>27</v>
      </c>
      <c r="C18" s="1" t="s">
        <v>28</v>
      </c>
      <c r="D18" s="1" t="s">
        <v>193</v>
      </c>
      <c r="E18" s="1" t="s">
        <v>29</v>
      </c>
      <c r="F18" s="1" t="s">
        <v>30</v>
      </c>
      <c r="G18" s="1" t="s">
        <v>29</v>
      </c>
      <c r="H18" s="1" t="s">
        <v>30</v>
      </c>
      <c r="I18" s="1" t="s">
        <v>2</v>
      </c>
      <c r="J18" s="1" t="s">
        <v>32</v>
      </c>
      <c r="K18" s="1" t="s">
        <v>2</v>
      </c>
      <c r="L18" s="1" t="s">
        <v>2</v>
      </c>
      <c r="M18" s="1" t="s">
        <v>35</v>
      </c>
      <c r="N18" s="1" t="s">
        <v>36</v>
      </c>
      <c r="O18" s="1" t="s">
        <v>17</v>
      </c>
      <c r="P18" s="1" t="s">
        <v>37</v>
      </c>
      <c r="Q18" s="1" t="s">
        <v>37</v>
      </c>
      <c r="R18" s="1" t="s">
        <v>310</v>
      </c>
      <c r="S18" s="1" t="s">
        <v>228</v>
      </c>
      <c r="T18" s="2">
        <v>0</v>
      </c>
      <c r="U18" s="2">
        <v>665000</v>
      </c>
      <c r="V18" s="2">
        <v>665000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-665000</v>
      </c>
      <c r="AC18" s="2">
        <v>-665000</v>
      </c>
      <c r="AD18" s="2">
        <v>0</v>
      </c>
      <c r="AE18" s="2">
        <v>0</v>
      </c>
      <c r="AF18" s="2">
        <v>0</v>
      </c>
    </row>
    <row r="19" spans="1:35" x14ac:dyDescent="0.25">
      <c r="A19" s="1" t="s">
        <v>26</v>
      </c>
      <c r="B19" s="1" t="s">
        <v>27</v>
      </c>
      <c r="C19" s="1" t="s">
        <v>28</v>
      </c>
      <c r="D19" s="1" t="s">
        <v>193</v>
      </c>
      <c r="E19" s="1" t="s">
        <v>29</v>
      </c>
      <c r="F19" s="1" t="s">
        <v>30</v>
      </c>
      <c r="G19" s="1" t="s">
        <v>29</v>
      </c>
      <c r="H19" s="1" t="s">
        <v>30</v>
      </c>
      <c r="I19" s="1" t="s">
        <v>2</v>
      </c>
      <c r="J19" s="1" t="s">
        <v>32</v>
      </c>
      <c r="K19" s="1" t="s">
        <v>2</v>
      </c>
      <c r="L19" s="1" t="s">
        <v>2</v>
      </c>
      <c r="M19" s="1" t="s">
        <v>35</v>
      </c>
      <c r="N19" s="1" t="s">
        <v>36</v>
      </c>
      <c r="O19" s="1" t="s">
        <v>17</v>
      </c>
      <c r="P19" s="1" t="s">
        <v>39</v>
      </c>
      <c r="Q19" s="1" t="s">
        <v>39</v>
      </c>
      <c r="R19" s="1" t="s">
        <v>311</v>
      </c>
      <c r="S19" s="1" t="s">
        <v>230</v>
      </c>
      <c r="T19" s="2">
        <v>0</v>
      </c>
      <c r="U19" s="2">
        <v>139970</v>
      </c>
      <c r="V19" s="2">
        <v>139970</v>
      </c>
      <c r="W19" s="2">
        <v>0</v>
      </c>
      <c r="X19" s="2">
        <v>0</v>
      </c>
      <c r="Y19" s="2">
        <v>0</v>
      </c>
      <c r="Z19" s="2">
        <v>0</v>
      </c>
      <c r="AA19" s="2">
        <v>139970</v>
      </c>
      <c r="AB19" s="2">
        <v>-139970</v>
      </c>
      <c r="AC19" s="2">
        <v>0</v>
      </c>
      <c r="AD19" s="2">
        <v>0</v>
      </c>
      <c r="AE19" s="2">
        <v>139970</v>
      </c>
      <c r="AF19" s="2">
        <v>139970</v>
      </c>
    </row>
    <row r="20" spans="1:35" hidden="1" x14ac:dyDescent="0.25">
      <c r="A20" s="1" t="s">
        <v>26</v>
      </c>
      <c r="B20" s="1" t="s">
        <v>27</v>
      </c>
      <c r="C20" s="1" t="s">
        <v>28</v>
      </c>
      <c r="D20" s="1" t="s">
        <v>193</v>
      </c>
      <c r="E20" s="1" t="s">
        <v>42</v>
      </c>
      <c r="F20" s="1" t="s">
        <v>43</v>
      </c>
      <c r="G20" s="1" t="s">
        <v>42</v>
      </c>
      <c r="H20" s="1" t="s">
        <v>43</v>
      </c>
      <c r="I20" s="1" t="s">
        <v>2</v>
      </c>
      <c r="J20" s="1" t="s">
        <v>45</v>
      </c>
      <c r="K20" s="1" t="s">
        <v>2</v>
      </c>
      <c r="L20" s="1" t="s">
        <v>2</v>
      </c>
      <c r="M20" s="1" t="s">
        <v>8</v>
      </c>
      <c r="N20" s="1" t="s">
        <v>276</v>
      </c>
      <c r="O20" s="1" t="s">
        <v>17</v>
      </c>
      <c r="P20" s="1" t="s">
        <v>50</v>
      </c>
      <c r="Q20" s="1" t="s">
        <v>50</v>
      </c>
      <c r="R20" s="1" t="s">
        <v>312</v>
      </c>
      <c r="S20" s="1" t="s">
        <v>238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</row>
    <row r="21" spans="1:35" hidden="1" x14ac:dyDescent="0.25">
      <c r="A21" s="1" t="s">
        <v>26</v>
      </c>
      <c r="B21" s="1" t="s">
        <v>27</v>
      </c>
      <c r="C21" s="1" t="s">
        <v>28</v>
      </c>
      <c r="D21" s="1" t="s">
        <v>193</v>
      </c>
      <c r="E21" s="1" t="s">
        <v>42</v>
      </c>
      <c r="F21" s="1" t="s">
        <v>43</v>
      </c>
      <c r="G21" s="1" t="s">
        <v>42</v>
      </c>
      <c r="H21" s="1" t="s">
        <v>43</v>
      </c>
      <c r="I21" s="1" t="s">
        <v>2</v>
      </c>
      <c r="J21" s="1" t="s">
        <v>45</v>
      </c>
      <c r="K21" s="1" t="s">
        <v>2</v>
      </c>
      <c r="L21" s="1" t="s">
        <v>2</v>
      </c>
      <c r="M21" s="1" t="s">
        <v>8</v>
      </c>
      <c r="N21" s="1" t="s">
        <v>276</v>
      </c>
      <c r="O21" s="1" t="s">
        <v>17</v>
      </c>
      <c r="P21" s="1" t="s">
        <v>52</v>
      </c>
      <c r="Q21" s="1" t="s">
        <v>52</v>
      </c>
      <c r="R21" s="1" t="s">
        <v>313</v>
      </c>
      <c r="S21" s="1" t="s">
        <v>240</v>
      </c>
      <c r="T21" s="2">
        <v>0</v>
      </c>
      <c r="U21" s="2">
        <v>8747650.1799999997</v>
      </c>
      <c r="V21" s="2">
        <v>8747650.1799999997</v>
      </c>
      <c r="W21" s="2">
        <v>0</v>
      </c>
      <c r="X21" s="2">
        <v>379614.5</v>
      </c>
      <c r="Y21" s="2">
        <v>379614.5</v>
      </c>
      <c r="Z21" s="2">
        <v>0</v>
      </c>
      <c r="AA21" s="2">
        <v>379614.5</v>
      </c>
      <c r="AB21" s="2">
        <v>-8368035.6799999997</v>
      </c>
      <c r="AC21" s="2">
        <v>-8368035.6799999997</v>
      </c>
      <c r="AD21" s="2">
        <v>0</v>
      </c>
      <c r="AE21" s="2">
        <v>0</v>
      </c>
      <c r="AF21" s="2">
        <v>0</v>
      </c>
    </row>
    <row r="22" spans="1:35" hidden="1" x14ac:dyDescent="0.25">
      <c r="A22" s="1" t="s">
        <v>32</v>
      </c>
      <c r="B22" s="1" t="s">
        <v>114</v>
      </c>
      <c r="C22" s="1" t="s">
        <v>10</v>
      </c>
      <c r="D22" s="1" t="s">
        <v>115</v>
      </c>
      <c r="E22" s="1" t="s">
        <v>116</v>
      </c>
      <c r="F22" s="1" t="s">
        <v>198</v>
      </c>
      <c r="G22" s="1" t="s">
        <v>117</v>
      </c>
      <c r="H22" s="1" t="s">
        <v>204</v>
      </c>
      <c r="I22" s="1" t="s">
        <v>2</v>
      </c>
      <c r="J22" s="1" t="s">
        <v>45</v>
      </c>
      <c r="K22" s="1" t="s">
        <v>2</v>
      </c>
      <c r="L22" s="1" t="s">
        <v>2</v>
      </c>
      <c r="M22" s="1" t="s">
        <v>8</v>
      </c>
      <c r="N22" s="1" t="s">
        <v>276</v>
      </c>
      <c r="O22" s="1" t="s">
        <v>17</v>
      </c>
      <c r="P22" s="1" t="s">
        <v>118</v>
      </c>
      <c r="Q22" s="1" t="s">
        <v>118</v>
      </c>
      <c r="R22" s="1" t="s">
        <v>314</v>
      </c>
      <c r="S22" s="1" t="s">
        <v>252</v>
      </c>
      <c r="T22" s="2">
        <v>84083.62</v>
      </c>
      <c r="U22" s="2">
        <v>7065386.1200000001</v>
      </c>
      <c r="V22" s="2">
        <v>7149469.7400000002</v>
      </c>
      <c r="W22" s="2">
        <v>84083.62</v>
      </c>
      <c r="X22" s="2">
        <v>0</v>
      </c>
      <c r="Y22" s="2">
        <v>84083.62</v>
      </c>
      <c r="Z22" s="2">
        <v>0</v>
      </c>
      <c r="AA22" s="2">
        <v>0</v>
      </c>
      <c r="AB22" s="2">
        <v>-7065386.1200000001</v>
      </c>
      <c r="AC22" s="2">
        <v>-7065386.1200000001</v>
      </c>
      <c r="AD22" s="2">
        <v>0</v>
      </c>
      <c r="AE22" s="2">
        <v>0</v>
      </c>
      <c r="AF22" s="2">
        <v>0</v>
      </c>
    </row>
    <row r="23" spans="1:35" x14ac:dyDescent="0.25">
      <c r="A23" s="1" t="s">
        <v>26</v>
      </c>
      <c r="B23" s="1" t="s">
        <v>27</v>
      </c>
      <c r="C23" s="1" t="s">
        <v>28</v>
      </c>
      <c r="D23" s="1" t="s">
        <v>193</v>
      </c>
      <c r="E23" s="1" t="s">
        <v>29</v>
      </c>
      <c r="F23" s="1" t="s">
        <v>30</v>
      </c>
      <c r="G23" s="1" t="s">
        <v>29</v>
      </c>
      <c r="H23" s="1" t="s">
        <v>30</v>
      </c>
      <c r="I23" s="1" t="s">
        <v>2</v>
      </c>
      <c r="J23" s="1" t="s">
        <v>32</v>
      </c>
      <c r="K23" s="1" t="s">
        <v>2</v>
      </c>
      <c r="L23" s="1" t="s">
        <v>2</v>
      </c>
      <c r="M23" s="1" t="s">
        <v>35</v>
      </c>
      <c r="N23" s="1" t="s">
        <v>36</v>
      </c>
      <c r="O23" s="1" t="s">
        <v>17</v>
      </c>
      <c r="P23" s="1" t="s">
        <v>41</v>
      </c>
      <c r="Q23" s="1" t="s">
        <v>41</v>
      </c>
      <c r="R23" s="1" t="s">
        <v>315</v>
      </c>
      <c r="S23" s="1" t="s">
        <v>232</v>
      </c>
      <c r="T23" s="2">
        <v>0</v>
      </c>
      <c r="U23" s="2">
        <v>4970095.12</v>
      </c>
      <c r="V23" s="2">
        <v>4970095.12</v>
      </c>
      <c r="W23" s="2">
        <v>0</v>
      </c>
      <c r="X23" s="2">
        <v>1234586.92</v>
      </c>
      <c r="Y23" s="2">
        <v>1234586.92</v>
      </c>
      <c r="Z23" s="2">
        <v>0</v>
      </c>
      <c r="AA23" s="2">
        <v>2938743.84</v>
      </c>
      <c r="AB23" s="2">
        <v>-3735508.2</v>
      </c>
      <c r="AC23" s="2">
        <v>-2031351.28</v>
      </c>
      <c r="AD23" s="2">
        <v>0</v>
      </c>
      <c r="AE23" s="2">
        <v>1704156.92</v>
      </c>
      <c r="AF23" s="2">
        <v>1704156.92</v>
      </c>
      <c r="AH23" s="2">
        <v>1704156.92</v>
      </c>
      <c r="AI23" s="6" t="s">
        <v>367</v>
      </c>
    </row>
    <row r="24" spans="1:35" hidden="1" x14ac:dyDescent="0.25">
      <c r="A24" s="1" t="s">
        <v>26</v>
      </c>
      <c r="B24" s="1" t="s">
        <v>27</v>
      </c>
      <c r="C24" s="1" t="s">
        <v>28</v>
      </c>
      <c r="D24" s="1" t="s">
        <v>193</v>
      </c>
      <c r="E24" s="1" t="s">
        <v>29</v>
      </c>
      <c r="F24" s="1" t="s">
        <v>30</v>
      </c>
      <c r="G24" s="1" t="s">
        <v>29</v>
      </c>
      <c r="H24" s="1" t="s">
        <v>30</v>
      </c>
      <c r="I24" s="1" t="s">
        <v>2</v>
      </c>
      <c r="J24" s="1" t="s">
        <v>32</v>
      </c>
      <c r="K24" s="1" t="s">
        <v>2</v>
      </c>
      <c r="L24" s="1" t="s">
        <v>2</v>
      </c>
      <c r="M24" s="1" t="s">
        <v>35</v>
      </c>
      <c r="N24" s="1" t="s">
        <v>36</v>
      </c>
      <c r="O24" s="1" t="s">
        <v>17</v>
      </c>
      <c r="P24" s="1" t="s">
        <v>40</v>
      </c>
      <c r="Q24" s="1" t="s">
        <v>40</v>
      </c>
      <c r="R24" s="1" t="s">
        <v>316</v>
      </c>
      <c r="S24" s="1" t="s">
        <v>231</v>
      </c>
      <c r="T24" s="2">
        <v>0</v>
      </c>
      <c r="U24" s="2">
        <v>852664.31</v>
      </c>
      <c r="V24" s="2">
        <v>852664.31</v>
      </c>
      <c r="W24" s="2">
        <v>0</v>
      </c>
      <c r="X24" s="2">
        <v>852664.31</v>
      </c>
      <c r="Y24" s="2">
        <v>852664.31</v>
      </c>
      <c r="Z24" s="2">
        <v>0</v>
      </c>
      <c r="AA24" s="2">
        <v>852664.31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</row>
    <row r="25" spans="1:35" x14ac:dyDescent="0.25">
      <c r="A25" s="1" t="s">
        <v>26</v>
      </c>
      <c r="B25" s="1" t="s">
        <v>27</v>
      </c>
      <c r="C25" s="1" t="s">
        <v>28</v>
      </c>
      <c r="D25" s="1" t="s">
        <v>193</v>
      </c>
      <c r="E25" s="1" t="s">
        <v>42</v>
      </c>
      <c r="F25" s="1" t="s">
        <v>43</v>
      </c>
      <c r="G25" s="1" t="s">
        <v>42</v>
      </c>
      <c r="H25" s="1" t="s">
        <v>43</v>
      </c>
      <c r="I25" s="1" t="s">
        <v>2</v>
      </c>
      <c r="J25" s="1" t="s">
        <v>45</v>
      </c>
      <c r="K25" s="1" t="s">
        <v>2</v>
      </c>
      <c r="L25" s="1" t="s">
        <v>2</v>
      </c>
      <c r="M25" s="1" t="s">
        <v>8</v>
      </c>
      <c r="N25" s="1" t="s">
        <v>276</v>
      </c>
      <c r="O25" s="1" t="s">
        <v>2</v>
      </c>
      <c r="P25" s="1" t="s">
        <v>48</v>
      </c>
      <c r="Q25" s="1" t="s">
        <v>48</v>
      </c>
      <c r="R25" s="1" t="s">
        <v>317</v>
      </c>
      <c r="S25" s="1" t="s">
        <v>236</v>
      </c>
      <c r="T25" s="2">
        <v>423984</v>
      </c>
      <c r="U25" s="2">
        <v>0</v>
      </c>
      <c r="V25" s="2">
        <v>423984</v>
      </c>
      <c r="W25" s="2">
        <v>0</v>
      </c>
      <c r="X25" s="2">
        <v>0</v>
      </c>
      <c r="Y25" s="2">
        <v>0</v>
      </c>
      <c r="Z25" s="2">
        <v>0</v>
      </c>
      <c r="AA25" s="2">
        <v>455085</v>
      </c>
      <c r="AB25" s="2">
        <v>-423984</v>
      </c>
      <c r="AC25" s="2">
        <v>455085</v>
      </c>
      <c r="AD25" s="2">
        <v>423984</v>
      </c>
      <c r="AE25" s="2">
        <v>455085</v>
      </c>
      <c r="AF25" s="2">
        <v>879069</v>
      </c>
      <c r="AH25" s="2">
        <v>879069</v>
      </c>
      <c r="AI25" s="6" t="s">
        <v>367</v>
      </c>
    </row>
    <row r="26" spans="1:35" hidden="1" x14ac:dyDescent="0.25">
      <c r="A26" s="1" t="s">
        <v>26</v>
      </c>
      <c r="B26" s="1" t="s">
        <v>27</v>
      </c>
      <c r="C26" s="1" t="s">
        <v>28</v>
      </c>
      <c r="D26" s="1" t="s">
        <v>193</v>
      </c>
      <c r="E26" s="1" t="s">
        <v>42</v>
      </c>
      <c r="F26" s="1" t="s">
        <v>43</v>
      </c>
      <c r="G26" s="1" t="s">
        <v>42</v>
      </c>
      <c r="H26" s="1" t="s">
        <v>43</v>
      </c>
      <c r="I26" s="1" t="s">
        <v>2</v>
      </c>
      <c r="J26" s="1" t="s">
        <v>45</v>
      </c>
      <c r="K26" s="1" t="s">
        <v>2</v>
      </c>
      <c r="L26" s="1" t="s">
        <v>2</v>
      </c>
      <c r="M26" s="1" t="s">
        <v>8</v>
      </c>
      <c r="N26" s="1" t="s">
        <v>276</v>
      </c>
      <c r="O26" s="1" t="s">
        <v>2</v>
      </c>
      <c r="P26" s="1" t="s">
        <v>44</v>
      </c>
      <c r="Q26" s="1" t="s">
        <v>44</v>
      </c>
      <c r="R26" s="1" t="s">
        <v>318</v>
      </c>
      <c r="S26" s="1" t="s">
        <v>233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</row>
    <row r="27" spans="1:35" x14ac:dyDescent="0.25">
      <c r="A27" s="1" t="s">
        <v>26</v>
      </c>
      <c r="B27" s="1" t="s">
        <v>27</v>
      </c>
      <c r="C27" s="1" t="s">
        <v>28</v>
      </c>
      <c r="D27" s="1" t="s">
        <v>193</v>
      </c>
      <c r="E27" s="1" t="s">
        <v>29</v>
      </c>
      <c r="F27" s="1" t="s">
        <v>30</v>
      </c>
      <c r="G27" s="1" t="s">
        <v>29</v>
      </c>
      <c r="H27" s="1" t="s">
        <v>30</v>
      </c>
      <c r="I27" s="1" t="s">
        <v>2</v>
      </c>
      <c r="J27" s="1" t="s">
        <v>32</v>
      </c>
      <c r="K27" s="1" t="s">
        <v>2</v>
      </c>
      <c r="L27" s="1" t="s">
        <v>2</v>
      </c>
      <c r="M27" s="1" t="s">
        <v>8</v>
      </c>
      <c r="N27" s="1" t="s">
        <v>276</v>
      </c>
      <c r="O27" s="1" t="s">
        <v>17</v>
      </c>
      <c r="P27" s="1" t="s">
        <v>38</v>
      </c>
      <c r="Q27" s="1" t="s">
        <v>38</v>
      </c>
      <c r="R27" s="1" t="s">
        <v>319</v>
      </c>
      <c r="S27" s="1" t="s">
        <v>229</v>
      </c>
      <c r="T27" s="2">
        <v>587761.79</v>
      </c>
      <c r="U27" s="2">
        <v>360827.65</v>
      </c>
      <c r="V27" s="2">
        <v>948589.44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-948589.44</v>
      </c>
      <c r="AC27" s="2">
        <v>-360827.65</v>
      </c>
      <c r="AD27" s="2">
        <v>587761.79</v>
      </c>
      <c r="AE27" s="2">
        <v>0</v>
      </c>
      <c r="AF27" s="2">
        <v>587761.79</v>
      </c>
    </row>
    <row r="28" spans="1:35" x14ac:dyDescent="0.25">
      <c r="A28" s="1" t="s">
        <v>45</v>
      </c>
      <c r="B28" s="1" t="s">
        <v>76</v>
      </c>
      <c r="C28" s="1" t="s">
        <v>90</v>
      </c>
      <c r="D28" s="1" t="s">
        <v>91</v>
      </c>
      <c r="E28" s="1" t="s">
        <v>100</v>
      </c>
      <c r="F28" s="1" t="s">
        <v>101</v>
      </c>
      <c r="G28" s="1" t="s">
        <v>104</v>
      </c>
      <c r="H28" s="1" t="s">
        <v>202</v>
      </c>
      <c r="I28" s="1" t="s">
        <v>2</v>
      </c>
      <c r="J28" s="1" t="s">
        <v>7</v>
      </c>
      <c r="K28" s="1" t="s">
        <v>2</v>
      </c>
      <c r="L28" s="1" t="s">
        <v>2</v>
      </c>
      <c r="M28" s="1" t="s">
        <v>8</v>
      </c>
      <c r="N28" s="1" t="s">
        <v>276</v>
      </c>
      <c r="O28" s="1" t="s">
        <v>17</v>
      </c>
      <c r="P28" s="1" t="s">
        <v>106</v>
      </c>
      <c r="Q28" s="1" t="s">
        <v>106</v>
      </c>
      <c r="R28" s="6" t="e">
        <v>#N/A</v>
      </c>
      <c r="S28" s="1" t="s">
        <v>248</v>
      </c>
      <c r="T28" s="2">
        <v>1673.11</v>
      </c>
      <c r="U28" s="2">
        <v>24332.54</v>
      </c>
      <c r="V28" s="2">
        <v>26005.65</v>
      </c>
      <c r="W28" s="2">
        <v>1673.11</v>
      </c>
      <c r="X28" s="2">
        <v>56714.55</v>
      </c>
      <c r="Y28" s="2">
        <v>58387.66</v>
      </c>
      <c r="Z28" s="2">
        <v>0</v>
      </c>
      <c r="AA28" s="2">
        <v>57845.69</v>
      </c>
      <c r="AB28" s="2">
        <v>32382.01</v>
      </c>
      <c r="AC28" s="2">
        <v>33513.15</v>
      </c>
      <c r="AD28" s="2">
        <v>0</v>
      </c>
      <c r="AE28" s="2">
        <v>1131.1400000000001</v>
      </c>
      <c r="AF28" s="2">
        <v>1131.1400000000001</v>
      </c>
    </row>
    <row r="29" spans="1:35" hidden="1" x14ac:dyDescent="0.25">
      <c r="A29" s="1" t="s">
        <v>45</v>
      </c>
      <c r="B29" s="1" t="s">
        <v>76</v>
      </c>
      <c r="C29" s="1" t="s">
        <v>90</v>
      </c>
      <c r="D29" s="1" t="s">
        <v>91</v>
      </c>
      <c r="E29" s="1" t="s">
        <v>100</v>
      </c>
      <c r="F29" s="1" t="s">
        <v>101</v>
      </c>
      <c r="G29" s="1" t="s">
        <v>104</v>
      </c>
      <c r="H29" s="1" t="s">
        <v>202</v>
      </c>
      <c r="I29" s="1" t="s">
        <v>2</v>
      </c>
      <c r="J29" s="1" t="s">
        <v>7</v>
      </c>
      <c r="K29" s="1" t="s">
        <v>2</v>
      </c>
      <c r="L29" s="1" t="s">
        <v>2</v>
      </c>
      <c r="M29" s="1" t="s">
        <v>8</v>
      </c>
      <c r="N29" s="1" t="s">
        <v>276</v>
      </c>
      <c r="O29" s="1" t="s">
        <v>2</v>
      </c>
      <c r="P29" s="1" t="s">
        <v>105</v>
      </c>
      <c r="Q29" s="1" t="s">
        <v>105</v>
      </c>
      <c r="R29" s="1" t="s">
        <v>321</v>
      </c>
      <c r="S29" s="1" t="s">
        <v>247</v>
      </c>
      <c r="T29" s="2">
        <v>0</v>
      </c>
      <c r="U29" s="2">
        <v>139402.87</v>
      </c>
      <c r="V29" s="2">
        <v>139402.87</v>
      </c>
      <c r="W29" s="2">
        <v>0</v>
      </c>
      <c r="X29" s="2">
        <v>150308.54999999999</v>
      </c>
      <c r="Y29" s="2">
        <v>150308.54999999999</v>
      </c>
      <c r="Z29" s="2">
        <v>0</v>
      </c>
      <c r="AA29" s="2">
        <v>150308.54999999999</v>
      </c>
      <c r="AB29" s="2">
        <v>10905.68</v>
      </c>
      <c r="AC29" s="2">
        <v>10905.68</v>
      </c>
      <c r="AD29" s="2">
        <v>0</v>
      </c>
      <c r="AE29" s="2">
        <v>0</v>
      </c>
      <c r="AF29" s="2">
        <v>0</v>
      </c>
    </row>
    <row r="30" spans="1:35" hidden="1" x14ac:dyDescent="0.25">
      <c r="A30" s="1" t="s">
        <v>45</v>
      </c>
      <c r="B30" s="1" t="s">
        <v>76</v>
      </c>
      <c r="C30" s="1" t="s">
        <v>90</v>
      </c>
      <c r="D30" s="1" t="s">
        <v>91</v>
      </c>
      <c r="E30" s="1" t="s">
        <v>100</v>
      </c>
      <c r="F30" s="1" t="s">
        <v>101</v>
      </c>
      <c r="G30" s="1" t="s">
        <v>102</v>
      </c>
      <c r="H30" s="1" t="s">
        <v>201</v>
      </c>
      <c r="I30" s="1" t="s">
        <v>2</v>
      </c>
      <c r="J30" s="1" t="s">
        <v>7</v>
      </c>
      <c r="K30" s="1" t="s">
        <v>2</v>
      </c>
      <c r="L30" s="1" t="s">
        <v>2</v>
      </c>
      <c r="M30" s="1" t="s">
        <v>8</v>
      </c>
      <c r="N30" s="1" t="s">
        <v>276</v>
      </c>
      <c r="O30" s="1" t="s">
        <v>2</v>
      </c>
      <c r="P30" s="1" t="s">
        <v>103</v>
      </c>
      <c r="Q30" s="1" t="s">
        <v>103</v>
      </c>
      <c r="R30" s="1" t="e">
        <v>#N/A</v>
      </c>
      <c r="S30" s="1" t="s">
        <v>245</v>
      </c>
      <c r="T30" s="2">
        <v>0</v>
      </c>
      <c r="U30" s="2">
        <v>80000</v>
      </c>
      <c r="V30" s="2">
        <v>80000</v>
      </c>
      <c r="W30" s="2">
        <v>0</v>
      </c>
      <c r="X30" s="2">
        <v>109275.01</v>
      </c>
      <c r="Y30" s="2">
        <v>109275.01</v>
      </c>
      <c r="Z30" s="2">
        <v>0</v>
      </c>
      <c r="AA30" s="2">
        <v>109275.01</v>
      </c>
      <c r="AB30" s="2">
        <v>29275.01</v>
      </c>
      <c r="AC30" s="2">
        <v>29275.01</v>
      </c>
      <c r="AD30" s="2">
        <v>0</v>
      </c>
      <c r="AE30" s="2">
        <v>0</v>
      </c>
      <c r="AF30" s="2">
        <v>0</v>
      </c>
    </row>
    <row r="31" spans="1:35" x14ac:dyDescent="0.25">
      <c r="A31" s="1" t="s">
        <v>45</v>
      </c>
      <c r="B31" s="1" t="s">
        <v>76</v>
      </c>
      <c r="C31" s="1" t="s">
        <v>90</v>
      </c>
      <c r="D31" s="1" t="s">
        <v>91</v>
      </c>
      <c r="E31" s="1" t="s">
        <v>107</v>
      </c>
      <c r="F31" s="1" t="s">
        <v>108</v>
      </c>
      <c r="G31" s="1" t="s">
        <v>111</v>
      </c>
      <c r="H31" s="1" t="s">
        <v>108</v>
      </c>
      <c r="I31" s="1" t="s">
        <v>2</v>
      </c>
      <c r="J31" s="1" t="s">
        <v>75</v>
      </c>
      <c r="K31" s="1" t="s">
        <v>2</v>
      </c>
      <c r="L31" s="1" t="s">
        <v>2</v>
      </c>
      <c r="M31" s="1" t="s">
        <v>35</v>
      </c>
      <c r="N31" s="1" t="s">
        <v>36</v>
      </c>
      <c r="O31" s="1" t="s">
        <v>17</v>
      </c>
      <c r="P31" s="1" t="s">
        <v>113</v>
      </c>
      <c r="Q31" s="1" t="s">
        <v>113</v>
      </c>
      <c r="R31" s="1" t="s">
        <v>320</v>
      </c>
      <c r="S31" s="1" t="s">
        <v>251</v>
      </c>
      <c r="T31" s="2">
        <v>22648</v>
      </c>
      <c r="U31" s="2">
        <v>70000</v>
      </c>
      <c r="V31" s="2">
        <v>92648</v>
      </c>
      <c r="W31" s="2">
        <v>22648</v>
      </c>
      <c r="X31" s="2">
        <v>64921.53</v>
      </c>
      <c r="Y31" s="2">
        <v>87569.53</v>
      </c>
      <c r="Z31" s="2">
        <v>0</v>
      </c>
      <c r="AA31" s="2">
        <v>70000</v>
      </c>
      <c r="AB31" s="2">
        <v>-5078.47</v>
      </c>
      <c r="AC31" s="2">
        <v>0</v>
      </c>
      <c r="AD31" s="2">
        <v>0</v>
      </c>
      <c r="AE31" s="2">
        <v>5078.47</v>
      </c>
      <c r="AF31" s="2">
        <v>5078.47</v>
      </c>
    </row>
    <row r="32" spans="1:35" hidden="1" x14ac:dyDescent="0.25">
      <c r="A32" s="1" t="s">
        <v>45</v>
      </c>
      <c r="B32" s="1" t="s">
        <v>76</v>
      </c>
      <c r="C32" s="1" t="s">
        <v>83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88</v>
      </c>
      <c r="I32" s="1" t="s">
        <v>2</v>
      </c>
      <c r="J32" s="1" t="s">
        <v>7</v>
      </c>
      <c r="K32" s="1" t="s">
        <v>2</v>
      </c>
      <c r="L32" s="1" t="s">
        <v>2</v>
      </c>
      <c r="M32" s="1" t="s">
        <v>8</v>
      </c>
      <c r="N32" s="1" t="s">
        <v>276</v>
      </c>
      <c r="O32" s="1" t="s">
        <v>2</v>
      </c>
      <c r="P32" s="1" t="s">
        <v>89</v>
      </c>
      <c r="Q32" s="1" t="s">
        <v>89</v>
      </c>
      <c r="R32" s="1" t="e">
        <v>#N/A</v>
      </c>
      <c r="S32" s="1" t="s">
        <v>242</v>
      </c>
      <c r="T32" s="2">
        <v>0</v>
      </c>
      <c r="U32" s="2">
        <v>500</v>
      </c>
      <c r="V32" s="2">
        <v>500</v>
      </c>
      <c r="W32" s="2">
        <v>0</v>
      </c>
      <c r="X32" s="2">
        <v>274651.59999999998</v>
      </c>
      <c r="Y32" s="2">
        <v>274651.59999999998</v>
      </c>
      <c r="Z32" s="2">
        <v>0</v>
      </c>
      <c r="AA32" s="2">
        <v>274651.59999999998</v>
      </c>
      <c r="AB32" s="2">
        <v>274151.59999999998</v>
      </c>
      <c r="AC32" s="2">
        <v>274151.59999999998</v>
      </c>
      <c r="AD32" s="2">
        <v>0</v>
      </c>
      <c r="AE32" s="2">
        <v>0</v>
      </c>
      <c r="AF32" s="2">
        <v>0</v>
      </c>
    </row>
    <row r="33" spans="1:32" x14ac:dyDescent="0.25">
      <c r="A33" s="1" t="s">
        <v>45</v>
      </c>
      <c r="B33" s="1" t="s">
        <v>76</v>
      </c>
      <c r="C33" s="1" t="s">
        <v>4</v>
      </c>
      <c r="D33" s="1" t="s">
        <v>196</v>
      </c>
      <c r="E33" s="1" t="s">
        <v>77</v>
      </c>
      <c r="F33" s="1" t="s">
        <v>78</v>
      </c>
      <c r="G33" s="1" t="s">
        <v>79</v>
      </c>
      <c r="H33" s="1" t="s">
        <v>80</v>
      </c>
      <c r="I33" s="1" t="s">
        <v>2</v>
      </c>
      <c r="J33" s="1" t="s">
        <v>7</v>
      </c>
      <c r="K33" s="1" t="s">
        <v>2</v>
      </c>
      <c r="L33" s="1" t="s">
        <v>2</v>
      </c>
      <c r="M33" s="1" t="s">
        <v>8</v>
      </c>
      <c r="N33" s="1" t="s">
        <v>276</v>
      </c>
      <c r="O33" s="1" t="s">
        <v>2</v>
      </c>
      <c r="P33" s="1" t="s">
        <v>82</v>
      </c>
      <c r="Q33" s="1" t="s">
        <v>81</v>
      </c>
      <c r="R33" s="1" t="e">
        <v>#N/A</v>
      </c>
      <c r="S33" s="1" t="s">
        <v>241</v>
      </c>
      <c r="T33" s="2">
        <v>61781.18</v>
      </c>
      <c r="U33" s="2">
        <v>225000</v>
      </c>
      <c r="V33" s="2">
        <v>286781.17</v>
      </c>
      <c r="W33" s="2">
        <v>15346.5</v>
      </c>
      <c r="X33" s="2">
        <v>307852.15999999997</v>
      </c>
      <c r="Y33" s="2">
        <v>323198.65999999997</v>
      </c>
      <c r="Z33" s="2">
        <v>0</v>
      </c>
      <c r="AA33" s="2">
        <v>307852.15999999997</v>
      </c>
      <c r="AB33" s="2">
        <v>36417.49</v>
      </c>
      <c r="AC33" s="2">
        <v>82852.160000000003</v>
      </c>
      <c r="AD33" s="2">
        <v>46434.68</v>
      </c>
      <c r="AE33" s="2">
        <v>0</v>
      </c>
      <c r="AF33" s="2">
        <v>46434.68</v>
      </c>
    </row>
    <row r="34" spans="1:32" hidden="1" x14ac:dyDescent="0.25">
      <c r="A34" s="1" t="s">
        <v>45</v>
      </c>
      <c r="B34" s="1" t="s">
        <v>76</v>
      </c>
      <c r="C34" s="1" t="s">
        <v>90</v>
      </c>
      <c r="D34" s="1" t="s">
        <v>91</v>
      </c>
      <c r="E34" s="1" t="s">
        <v>100</v>
      </c>
      <c r="F34" s="1" t="s">
        <v>101</v>
      </c>
      <c r="G34" s="1" t="s">
        <v>104</v>
      </c>
      <c r="H34" s="1" t="s">
        <v>202</v>
      </c>
      <c r="I34" s="1" t="s">
        <v>2</v>
      </c>
      <c r="J34" s="1" t="s">
        <v>7</v>
      </c>
      <c r="K34" s="1" t="s">
        <v>2</v>
      </c>
      <c r="L34" s="1" t="s">
        <v>2</v>
      </c>
      <c r="M34" s="1" t="s">
        <v>8</v>
      </c>
      <c r="N34" s="1" t="s">
        <v>276</v>
      </c>
      <c r="O34" s="1" t="s">
        <v>17</v>
      </c>
      <c r="P34" s="1" t="s">
        <v>82</v>
      </c>
      <c r="Q34" s="1" t="s">
        <v>82</v>
      </c>
      <c r="R34" s="1" t="e">
        <v>#N/A</v>
      </c>
      <c r="S34" s="1" t="s">
        <v>246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</row>
    <row r="35" spans="1:32" hidden="1" x14ac:dyDescent="0.25">
      <c r="A35" s="1" t="s">
        <v>45</v>
      </c>
      <c r="B35" s="1" t="s">
        <v>76</v>
      </c>
      <c r="C35" s="1" t="s">
        <v>90</v>
      </c>
      <c r="D35" s="1" t="s">
        <v>91</v>
      </c>
      <c r="E35" s="1" t="s">
        <v>107</v>
      </c>
      <c r="F35" s="1" t="s">
        <v>108</v>
      </c>
      <c r="G35" s="1" t="s">
        <v>109</v>
      </c>
      <c r="H35" s="1" t="s">
        <v>203</v>
      </c>
      <c r="I35" s="1" t="s">
        <v>2</v>
      </c>
      <c r="J35" s="1" t="s">
        <v>7</v>
      </c>
      <c r="K35" s="1" t="s">
        <v>2</v>
      </c>
      <c r="L35" s="1" t="s">
        <v>2</v>
      </c>
      <c r="M35" s="1" t="s">
        <v>8</v>
      </c>
      <c r="N35" s="1" t="s">
        <v>276</v>
      </c>
      <c r="O35" s="1" t="s">
        <v>17</v>
      </c>
      <c r="P35" s="1" t="s">
        <v>110</v>
      </c>
      <c r="Q35" s="1" t="s">
        <v>110</v>
      </c>
      <c r="R35" s="1" t="e">
        <v>#N/A</v>
      </c>
      <c r="S35" s="1" t="s">
        <v>249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</row>
    <row r="36" spans="1:32" hidden="1" x14ac:dyDescent="0.25">
      <c r="A36" s="1" t="s">
        <v>32</v>
      </c>
      <c r="B36" s="1" t="s">
        <v>114</v>
      </c>
      <c r="C36" s="1" t="s">
        <v>90</v>
      </c>
      <c r="D36" s="1" t="s">
        <v>119</v>
      </c>
      <c r="E36" s="1" t="s">
        <v>120</v>
      </c>
      <c r="F36" s="1" t="s">
        <v>199</v>
      </c>
      <c r="G36" s="1" t="s">
        <v>121</v>
      </c>
      <c r="H36" s="1" t="s">
        <v>205</v>
      </c>
      <c r="I36" s="1" t="s">
        <v>2</v>
      </c>
      <c r="J36" s="1" t="s">
        <v>7</v>
      </c>
      <c r="K36" s="1" t="s">
        <v>2</v>
      </c>
      <c r="L36" s="1" t="s">
        <v>2</v>
      </c>
      <c r="M36" s="1" t="s">
        <v>8</v>
      </c>
      <c r="N36" s="1" t="s">
        <v>276</v>
      </c>
      <c r="O36" s="1" t="s">
        <v>2</v>
      </c>
      <c r="P36" s="1" t="s">
        <v>122</v>
      </c>
      <c r="Q36" s="1" t="s">
        <v>122</v>
      </c>
      <c r="R36" s="1" t="e">
        <v>#N/A</v>
      </c>
      <c r="S36" s="1" t="s">
        <v>253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</row>
    <row r="37" spans="1:32" hidden="1" x14ac:dyDescent="0.25">
      <c r="A37" s="1" t="s">
        <v>133</v>
      </c>
      <c r="B37" s="1" t="s">
        <v>134</v>
      </c>
      <c r="C37" s="1" t="s">
        <v>4</v>
      </c>
      <c r="D37" s="1" t="s">
        <v>134</v>
      </c>
      <c r="E37" s="1" t="s">
        <v>135</v>
      </c>
      <c r="F37" s="1" t="s">
        <v>134</v>
      </c>
      <c r="G37" s="1" t="s">
        <v>136</v>
      </c>
      <c r="H37" s="1" t="s">
        <v>134</v>
      </c>
      <c r="I37" s="1" t="s">
        <v>2</v>
      </c>
      <c r="J37" s="1" t="s">
        <v>7</v>
      </c>
      <c r="K37" s="1" t="s">
        <v>2</v>
      </c>
      <c r="L37" s="1" t="s">
        <v>2</v>
      </c>
      <c r="M37" s="1" t="s">
        <v>8</v>
      </c>
      <c r="N37" s="1" t="s">
        <v>276</v>
      </c>
      <c r="O37" s="1" t="s">
        <v>17</v>
      </c>
      <c r="P37" s="1" t="s">
        <v>137</v>
      </c>
      <c r="Q37" s="1" t="s">
        <v>137</v>
      </c>
      <c r="R37" s="1" t="e">
        <v>#N/A</v>
      </c>
      <c r="S37" s="1" t="s">
        <v>259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</row>
    <row r="38" spans="1:32" x14ac:dyDescent="0.25">
      <c r="A38" s="1" t="s">
        <v>138</v>
      </c>
      <c r="B38" s="1" t="s">
        <v>139</v>
      </c>
      <c r="C38" s="1" t="s">
        <v>4</v>
      </c>
      <c r="D38" s="1" t="s">
        <v>140</v>
      </c>
      <c r="E38" s="1" t="s">
        <v>153</v>
      </c>
      <c r="F38" s="1" t="s">
        <v>154</v>
      </c>
      <c r="G38" s="1" t="s">
        <v>155</v>
      </c>
      <c r="H38" s="1" t="s">
        <v>212</v>
      </c>
      <c r="I38" s="1" t="s">
        <v>2</v>
      </c>
      <c r="J38" s="1" t="s">
        <v>7</v>
      </c>
      <c r="K38" s="1" t="s">
        <v>2</v>
      </c>
      <c r="L38" s="1" t="s">
        <v>2</v>
      </c>
      <c r="M38" s="1" t="s">
        <v>8</v>
      </c>
      <c r="N38" s="1" t="s">
        <v>276</v>
      </c>
      <c r="O38" s="1" t="s">
        <v>2</v>
      </c>
      <c r="P38" s="1" t="s">
        <v>158</v>
      </c>
      <c r="Q38" s="1" t="s">
        <v>158</v>
      </c>
      <c r="R38" s="1" t="e">
        <v>#N/A</v>
      </c>
      <c r="S38" s="1" t="s">
        <v>265</v>
      </c>
      <c r="T38" s="2">
        <v>1067.68</v>
      </c>
      <c r="U38" s="2">
        <v>1800000</v>
      </c>
      <c r="V38" s="2">
        <v>1800000</v>
      </c>
      <c r="W38" s="2">
        <v>1067.68</v>
      </c>
      <c r="X38" s="2">
        <v>1547711.08</v>
      </c>
      <c r="Y38" s="2">
        <v>1548778.76</v>
      </c>
      <c r="Z38" s="2">
        <v>0</v>
      </c>
      <c r="AA38" s="2">
        <v>1547860.65</v>
      </c>
      <c r="AB38" s="2">
        <v>-251221.24</v>
      </c>
      <c r="AC38" s="2">
        <v>-252139.35</v>
      </c>
      <c r="AD38" s="2">
        <v>0</v>
      </c>
      <c r="AE38" s="2">
        <v>149.57</v>
      </c>
      <c r="AF38" s="2">
        <v>149.57</v>
      </c>
    </row>
    <row r="39" spans="1:32" hidden="1" x14ac:dyDescent="0.25">
      <c r="A39" s="1" t="s">
        <v>138</v>
      </c>
      <c r="B39" s="1" t="s">
        <v>139</v>
      </c>
      <c r="C39" s="1" t="s">
        <v>4</v>
      </c>
      <c r="D39" s="1" t="s">
        <v>140</v>
      </c>
      <c r="E39" s="1" t="s">
        <v>153</v>
      </c>
      <c r="F39" s="1" t="s">
        <v>154</v>
      </c>
      <c r="G39" s="1" t="s">
        <v>161</v>
      </c>
      <c r="H39" s="1" t="s">
        <v>214</v>
      </c>
      <c r="I39" s="1" t="s">
        <v>2</v>
      </c>
      <c r="J39" s="1" t="s">
        <v>7</v>
      </c>
      <c r="K39" s="1" t="s">
        <v>2</v>
      </c>
      <c r="L39" s="1" t="s">
        <v>2</v>
      </c>
      <c r="M39" s="1" t="s">
        <v>8</v>
      </c>
      <c r="N39" s="1" t="s">
        <v>276</v>
      </c>
      <c r="O39" s="1" t="s">
        <v>2</v>
      </c>
      <c r="P39" s="1" t="s">
        <v>162</v>
      </c>
      <c r="Q39" s="1" t="s">
        <v>162</v>
      </c>
      <c r="R39" s="1" t="e">
        <v>#N/A</v>
      </c>
      <c r="S39" s="1" t="s">
        <v>267</v>
      </c>
      <c r="T39" s="2">
        <v>0</v>
      </c>
      <c r="U39" s="2">
        <v>200000</v>
      </c>
      <c r="V39" s="2">
        <v>200000</v>
      </c>
      <c r="W39" s="2">
        <v>0</v>
      </c>
      <c r="X39" s="2">
        <v>130212.34</v>
      </c>
      <c r="Y39" s="2">
        <v>130212.34</v>
      </c>
      <c r="Z39" s="2">
        <v>0</v>
      </c>
      <c r="AA39" s="2">
        <v>130212.34</v>
      </c>
      <c r="AB39" s="2">
        <v>-69787.66</v>
      </c>
      <c r="AC39" s="2">
        <v>-69787.66</v>
      </c>
      <c r="AD39" s="2">
        <v>0</v>
      </c>
      <c r="AE39" s="2">
        <v>0</v>
      </c>
      <c r="AF39" s="2">
        <v>0</v>
      </c>
    </row>
    <row r="40" spans="1:32" hidden="1" x14ac:dyDescent="0.25">
      <c r="A40" s="1" t="s">
        <v>138</v>
      </c>
      <c r="B40" s="1" t="s">
        <v>139</v>
      </c>
      <c r="C40" s="1" t="s">
        <v>4</v>
      </c>
      <c r="D40" s="1" t="s">
        <v>140</v>
      </c>
      <c r="E40" s="1" t="s">
        <v>153</v>
      </c>
      <c r="F40" s="1" t="s">
        <v>154</v>
      </c>
      <c r="G40" s="1" t="s">
        <v>159</v>
      </c>
      <c r="H40" s="1" t="s">
        <v>213</v>
      </c>
      <c r="I40" s="1" t="s">
        <v>2</v>
      </c>
      <c r="J40" s="1" t="s">
        <v>7</v>
      </c>
      <c r="K40" s="1" t="s">
        <v>2</v>
      </c>
      <c r="L40" s="1" t="s">
        <v>2</v>
      </c>
      <c r="M40" s="1" t="s">
        <v>8</v>
      </c>
      <c r="N40" s="1" t="s">
        <v>276</v>
      </c>
      <c r="O40" s="1" t="s">
        <v>2</v>
      </c>
      <c r="P40" s="1" t="s">
        <v>160</v>
      </c>
      <c r="Q40" s="1" t="s">
        <v>160</v>
      </c>
      <c r="R40" s="1" t="e">
        <v>#N/A</v>
      </c>
      <c r="S40" s="1" t="s">
        <v>266</v>
      </c>
      <c r="T40" s="2">
        <v>0</v>
      </c>
      <c r="U40" s="2">
        <v>2000000</v>
      </c>
      <c r="V40" s="2">
        <v>2000000</v>
      </c>
      <c r="W40" s="2">
        <v>0</v>
      </c>
      <c r="X40" s="2">
        <v>663191</v>
      </c>
      <c r="Y40" s="2">
        <v>663191</v>
      </c>
      <c r="Z40" s="2">
        <v>0</v>
      </c>
      <c r="AA40" s="2">
        <v>663191</v>
      </c>
      <c r="AB40" s="2">
        <v>-1336809</v>
      </c>
      <c r="AC40" s="2">
        <v>-1336809</v>
      </c>
      <c r="AD40" s="2">
        <v>0</v>
      </c>
      <c r="AE40" s="2">
        <v>0</v>
      </c>
      <c r="AF40" s="2">
        <v>0</v>
      </c>
    </row>
    <row r="41" spans="1:32" hidden="1" x14ac:dyDescent="0.25">
      <c r="A41" s="1" t="s">
        <v>138</v>
      </c>
      <c r="B41" s="1" t="s">
        <v>139</v>
      </c>
      <c r="C41" s="1" t="s">
        <v>4</v>
      </c>
      <c r="D41" s="1" t="s">
        <v>140</v>
      </c>
      <c r="E41" s="1" t="s">
        <v>153</v>
      </c>
      <c r="F41" s="1" t="s">
        <v>154</v>
      </c>
      <c r="G41" s="1" t="s">
        <v>155</v>
      </c>
      <c r="H41" s="1" t="s">
        <v>212</v>
      </c>
      <c r="I41" s="1" t="s">
        <v>2</v>
      </c>
      <c r="J41" s="1" t="s">
        <v>7</v>
      </c>
      <c r="K41" s="1" t="s">
        <v>2</v>
      </c>
      <c r="L41" s="1" t="s">
        <v>2</v>
      </c>
      <c r="M41" s="1" t="s">
        <v>8</v>
      </c>
      <c r="N41" s="1" t="s">
        <v>276</v>
      </c>
      <c r="O41" s="1" t="s">
        <v>2</v>
      </c>
      <c r="P41" s="1" t="s">
        <v>156</v>
      </c>
      <c r="Q41" s="1" t="s">
        <v>156</v>
      </c>
      <c r="R41" s="1" t="e">
        <v>#N/A</v>
      </c>
      <c r="S41" s="1" t="s">
        <v>157</v>
      </c>
      <c r="T41" s="2">
        <v>0</v>
      </c>
      <c r="U41" s="2">
        <v>700000</v>
      </c>
      <c r="V41" s="2">
        <v>700000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-700000</v>
      </c>
      <c r="AC41" s="2">
        <v>-700000</v>
      </c>
      <c r="AD41" s="2">
        <v>0</v>
      </c>
      <c r="AE41" s="2">
        <v>0</v>
      </c>
      <c r="AF41" s="2">
        <v>0</v>
      </c>
    </row>
    <row r="42" spans="1:32" x14ac:dyDescent="0.25">
      <c r="A42" s="1" t="s">
        <v>138</v>
      </c>
      <c r="B42" s="1" t="s">
        <v>139</v>
      </c>
      <c r="C42" s="1" t="s">
        <v>4</v>
      </c>
      <c r="D42" s="1" t="s">
        <v>140</v>
      </c>
      <c r="E42" s="1" t="s">
        <v>141</v>
      </c>
      <c r="F42" s="1" t="s">
        <v>142</v>
      </c>
      <c r="G42" s="1" t="s">
        <v>146</v>
      </c>
      <c r="H42" s="1" t="s">
        <v>211</v>
      </c>
      <c r="I42" s="1" t="s">
        <v>2</v>
      </c>
      <c r="J42" s="1" t="s">
        <v>7</v>
      </c>
      <c r="K42" s="1" t="s">
        <v>2</v>
      </c>
      <c r="L42" s="1" t="s">
        <v>2</v>
      </c>
      <c r="M42" s="1" t="s">
        <v>8</v>
      </c>
      <c r="N42" s="1" t="s">
        <v>276</v>
      </c>
      <c r="O42" s="1" t="s">
        <v>2</v>
      </c>
      <c r="P42" s="1" t="s">
        <v>148</v>
      </c>
      <c r="Q42" s="1" t="s">
        <v>148</v>
      </c>
      <c r="R42" s="1" t="e">
        <v>#N/A</v>
      </c>
      <c r="S42" s="1" t="s">
        <v>262</v>
      </c>
      <c r="T42" s="2">
        <v>9442.3700000000008</v>
      </c>
      <c r="U42" s="2">
        <v>550000</v>
      </c>
      <c r="V42" s="2">
        <v>549999.9</v>
      </c>
      <c r="W42" s="2">
        <v>9442.3700000000008</v>
      </c>
      <c r="X42" s="2">
        <v>366386.87</v>
      </c>
      <c r="Y42" s="2">
        <v>375829.24</v>
      </c>
      <c r="Z42" s="2">
        <v>0</v>
      </c>
      <c r="AA42" s="2">
        <v>380075.9</v>
      </c>
      <c r="AB42" s="2">
        <v>-174170.66</v>
      </c>
      <c r="AC42" s="2">
        <v>-169924.1</v>
      </c>
      <c r="AD42" s="2">
        <v>0</v>
      </c>
      <c r="AE42" s="2">
        <v>13689.03</v>
      </c>
      <c r="AF42" s="2">
        <v>13689.03</v>
      </c>
    </row>
    <row r="43" spans="1:32" x14ac:dyDescent="0.25">
      <c r="A43" s="1" t="s">
        <v>138</v>
      </c>
      <c r="B43" s="1" t="s">
        <v>139</v>
      </c>
      <c r="C43" s="1" t="s">
        <v>4</v>
      </c>
      <c r="D43" s="1" t="s">
        <v>140</v>
      </c>
      <c r="E43" s="1" t="s">
        <v>141</v>
      </c>
      <c r="F43" s="1" t="s">
        <v>142</v>
      </c>
      <c r="G43" s="1" t="s">
        <v>146</v>
      </c>
      <c r="H43" s="1" t="s">
        <v>211</v>
      </c>
      <c r="I43" s="1" t="s">
        <v>2</v>
      </c>
      <c r="J43" s="1" t="s">
        <v>7</v>
      </c>
      <c r="K43" s="1" t="s">
        <v>2</v>
      </c>
      <c r="L43" s="1" t="s">
        <v>2</v>
      </c>
      <c r="M43" s="1" t="s">
        <v>8</v>
      </c>
      <c r="N43" s="1" t="s">
        <v>276</v>
      </c>
      <c r="O43" s="1" t="s">
        <v>2</v>
      </c>
      <c r="P43" s="1" t="s">
        <v>147</v>
      </c>
      <c r="Q43" s="1" t="s">
        <v>147</v>
      </c>
      <c r="R43" s="1" t="e">
        <v>#N/A</v>
      </c>
      <c r="S43" s="1" t="s">
        <v>261</v>
      </c>
      <c r="T43" s="2">
        <v>370.97</v>
      </c>
      <c r="U43" s="2">
        <v>50000</v>
      </c>
      <c r="V43" s="2">
        <v>50000</v>
      </c>
      <c r="W43" s="2">
        <v>370.97</v>
      </c>
      <c r="X43" s="2">
        <v>20977.4</v>
      </c>
      <c r="Y43" s="2">
        <v>21348.37</v>
      </c>
      <c r="Z43" s="2">
        <v>0</v>
      </c>
      <c r="AA43" s="2">
        <v>21796.93</v>
      </c>
      <c r="AB43" s="2">
        <v>-28651.63</v>
      </c>
      <c r="AC43" s="2">
        <v>-28203.07</v>
      </c>
      <c r="AD43" s="2">
        <v>0</v>
      </c>
      <c r="AE43" s="2">
        <v>819.53</v>
      </c>
      <c r="AF43" s="2">
        <v>819.53</v>
      </c>
    </row>
    <row r="44" spans="1:32" hidden="1" x14ac:dyDescent="0.25">
      <c r="A44" s="1" t="s">
        <v>138</v>
      </c>
      <c r="B44" s="1" t="s">
        <v>139</v>
      </c>
      <c r="C44" s="1" t="s">
        <v>10</v>
      </c>
      <c r="D44" s="1" t="s">
        <v>183</v>
      </c>
      <c r="E44" s="1" t="s">
        <v>184</v>
      </c>
      <c r="F44" s="1" t="s">
        <v>185</v>
      </c>
      <c r="G44" s="1" t="s">
        <v>188</v>
      </c>
      <c r="H44" s="1" t="s">
        <v>218</v>
      </c>
      <c r="I44" s="1" t="s">
        <v>2</v>
      </c>
      <c r="J44" s="1" t="s">
        <v>7</v>
      </c>
      <c r="K44" s="1" t="s">
        <v>2</v>
      </c>
      <c r="L44" s="1" t="s">
        <v>2</v>
      </c>
      <c r="M44" s="1" t="s">
        <v>8</v>
      </c>
      <c r="N44" s="1" t="s">
        <v>276</v>
      </c>
      <c r="O44" s="1" t="s">
        <v>2</v>
      </c>
      <c r="P44" s="1" t="s">
        <v>189</v>
      </c>
      <c r="Q44" s="1" t="s">
        <v>189</v>
      </c>
      <c r="R44" s="1" t="e">
        <v>#N/A</v>
      </c>
      <c r="S44" s="1" t="s">
        <v>274</v>
      </c>
      <c r="T44" s="2">
        <v>0</v>
      </c>
      <c r="U44" s="2">
        <v>7500</v>
      </c>
      <c r="V44" s="2">
        <v>7500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-7500</v>
      </c>
      <c r="AC44" s="2">
        <v>-7500</v>
      </c>
      <c r="AD44" s="2">
        <v>0</v>
      </c>
      <c r="AE44" s="2">
        <v>0</v>
      </c>
      <c r="AF44" s="2">
        <v>0</v>
      </c>
    </row>
    <row r="45" spans="1:32" hidden="1" x14ac:dyDescent="0.25">
      <c r="A45" s="1" t="s">
        <v>138</v>
      </c>
      <c r="B45" s="1" t="s">
        <v>139</v>
      </c>
      <c r="C45" s="1" t="s">
        <v>4</v>
      </c>
      <c r="D45" s="1" t="s">
        <v>140</v>
      </c>
      <c r="E45" s="1" t="s">
        <v>141</v>
      </c>
      <c r="F45" s="1" t="s">
        <v>142</v>
      </c>
      <c r="G45" s="1" t="s">
        <v>149</v>
      </c>
      <c r="H45" s="1" t="s">
        <v>150</v>
      </c>
      <c r="I45" s="1" t="s">
        <v>2</v>
      </c>
      <c r="J45" s="1" t="s">
        <v>7</v>
      </c>
      <c r="K45" s="1" t="s">
        <v>2</v>
      </c>
      <c r="L45" s="1" t="s">
        <v>2</v>
      </c>
      <c r="M45" s="1" t="s">
        <v>8</v>
      </c>
      <c r="N45" s="1" t="s">
        <v>276</v>
      </c>
      <c r="O45" s="1" t="s">
        <v>2</v>
      </c>
      <c r="P45" s="1" t="s">
        <v>151</v>
      </c>
      <c r="Q45" s="1" t="s">
        <v>151</v>
      </c>
      <c r="R45" s="1" t="e">
        <v>#N/A</v>
      </c>
      <c r="S45" s="1" t="s">
        <v>263</v>
      </c>
      <c r="T45" s="2">
        <v>0</v>
      </c>
      <c r="U45" s="2">
        <v>1500000</v>
      </c>
      <c r="V45" s="2">
        <v>1500000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-1500000</v>
      </c>
      <c r="AC45" s="2">
        <v>-1500000</v>
      </c>
      <c r="AD45" s="2">
        <v>0</v>
      </c>
      <c r="AE45" s="2">
        <v>0</v>
      </c>
      <c r="AF45" s="2">
        <v>0</v>
      </c>
    </row>
    <row r="46" spans="1:32" hidden="1" x14ac:dyDescent="0.25">
      <c r="A46" s="1" t="s">
        <v>138</v>
      </c>
      <c r="B46" s="1" t="s">
        <v>139</v>
      </c>
      <c r="C46" s="1" t="s">
        <v>4</v>
      </c>
      <c r="D46" s="1" t="s">
        <v>140</v>
      </c>
      <c r="E46" s="1" t="s">
        <v>169</v>
      </c>
      <c r="F46" s="1" t="s">
        <v>170</v>
      </c>
      <c r="G46" s="1" t="s">
        <v>171</v>
      </c>
      <c r="H46" s="1" t="s">
        <v>172</v>
      </c>
      <c r="I46" s="1" t="s">
        <v>2</v>
      </c>
      <c r="J46" s="1" t="s">
        <v>7</v>
      </c>
      <c r="K46" s="1" t="s">
        <v>2</v>
      </c>
      <c r="L46" s="1" t="s">
        <v>2</v>
      </c>
      <c r="M46" s="1" t="s">
        <v>8</v>
      </c>
      <c r="N46" s="1" t="s">
        <v>276</v>
      </c>
      <c r="O46" s="1" t="s">
        <v>2</v>
      </c>
      <c r="P46" s="1" t="s">
        <v>174</v>
      </c>
      <c r="Q46" s="1" t="s">
        <v>174</v>
      </c>
      <c r="R46" s="1" t="e">
        <v>#N/A</v>
      </c>
      <c r="S46" s="1" t="s">
        <v>270</v>
      </c>
      <c r="T46" s="2">
        <v>0</v>
      </c>
      <c r="U46" s="2">
        <v>250000</v>
      </c>
      <c r="V46" s="2">
        <v>250000</v>
      </c>
      <c r="W46" s="2">
        <v>0</v>
      </c>
      <c r="X46" s="2">
        <v>31735.71</v>
      </c>
      <c r="Y46" s="2">
        <v>31735.71</v>
      </c>
      <c r="Z46" s="2">
        <v>0</v>
      </c>
      <c r="AA46" s="2">
        <v>31735.71</v>
      </c>
      <c r="AB46" s="2">
        <v>-218264.29</v>
      </c>
      <c r="AC46" s="2">
        <v>-218264.29</v>
      </c>
      <c r="AD46" s="2">
        <v>0</v>
      </c>
      <c r="AE46" s="2">
        <v>0</v>
      </c>
      <c r="AF46" s="2">
        <v>0</v>
      </c>
    </row>
    <row r="47" spans="1:32" hidden="1" x14ac:dyDescent="0.25">
      <c r="A47" s="1" t="s">
        <v>138</v>
      </c>
      <c r="B47" s="1" t="s">
        <v>139</v>
      </c>
      <c r="C47" s="1" t="s">
        <v>4</v>
      </c>
      <c r="D47" s="1" t="s">
        <v>140</v>
      </c>
      <c r="E47" s="1" t="s">
        <v>169</v>
      </c>
      <c r="F47" s="1" t="s">
        <v>170</v>
      </c>
      <c r="G47" s="1" t="s">
        <v>175</v>
      </c>
      <c r="H47" s="1" t="s">
        <v>176</v>
      </c>
      <c r="I47" s="1" t="s">
        <v>2</v>
      </c>
      <c r="J47" s="1" t="s">
        <v>7</v>
      </c>
      <c r="K47" s="1" t="s">
        <v>2</v>
      </c>
      <c r="L47" s="1" t="s">
        <v>2</v>
      </c>
      <c r="M47" s="1" t="s">
        <v>8</v>
      </c>
      <c r="N47" s="1" t="s">
        <v>276</v>
      </c>
      <c r="O47" s="1" t="s">
        <v>2</v>
      </c>
      <c r="P47" s="1" t="s">
        <v>177</v>
      </c>
      <c r="Q47" s="1" t="s">
        <v>177</v>
      </c>
      <c r="R47" s="1" t="e">
        <v>#N/A</v>
      </c>
      <c r="S47" s="1" t="s">
        <v>271</v>
      </c>
      <c r="T47" s="2">
        <v>0</v>
      </c>
      <c r="U47" s="2">
        <v>25000</v>
      </c>
      <c r="V47" s="2">
        <v>25000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-25000</v>
      </c>
      <c r="AC47" s="2">
        <v>-25000</v>
      </c>
      <c r="AD47" s="2">
        <v>0</v>
      </c>
      <c r="AE47" s="2">
        <v>0</v>
      </c>
      <c r="AF47" s="2">
        <v>0</v>
      </c>
    </row>
    <row r="48" spans="1:32" hidden="1" x14ac:dyDescent="0.25">
      <c r="A48" s="1" t="s">
        <v>138</v>
      </c>
      <c r="B48" s="1" t="s">
        <v>139</v>
      </c>
      <c r="C48" s="1" t="s">
        <v>4</v>
      </c>
      <c r="D48" s="1" t="s">
        <v>140</v>
      </c>
      <c r="E48" s="1" t="s">
        <v>163</v>
      </c>
      <c r="F48" s="1" t="s">
        <v>164</v>
      </c>
      <c r="G48" s="1" t="s">
        <v>165</v>
      </c>
      <c r="H48" s="1" t="s">
        <v>215</v>
      </c>
      <c r="I48" s="1" t="s">
        <v>2</v>
      </c>
      <c r="J48" s="1" t="s">
        <v>7</v>
      </c>
      <c r="K48" s="1" t="s">
        <v>2</v>
      </c>
      <c r="L48" s="1" t="s">
        <v>2</v>
      </c>
      <c r="M48" s="1" t="s">
        <v>8</v>
      </c>
      <c r="N48" s="1" t="s">
        <v>276</v>
      </c>
      <c r="O48" s="1" t="s">
        <v>2</v>
      </c>
      <c r="P48" s="1" t="s">
        <v>166</v>
      </c>
      <c r="Q48" s="1" t="s">
        <v>166</v>
      </c>
      <c r="R48" s="1" t="e">
        <v>#N/A</v>
      </c>
      <c r="S48" s="1" t="s">
        <v>268</v>
      </c>
      <c r="T48" s="2">
        <v>0</v>
      </c>
      <c r="U48" s="2">
        <v>125000</v>
      </c>
      <c r="V48" s="2">
        <v>125000</v>
      </c>
      <c r="W48" s="2">
        <v>0</v>
      </c>
      <c r="X48" s="2">
        <v>22884.7</v>
      </c>
      <c r="Y48" s="2">
        <v>22884.7</v>
      </c>
      <c r="Z48" s="2">
        <v>0</v>
      </c>
      <c r="AA48" s="2">
        <v>22884.7</v>
      </c>
      <c r="AB48" s="2">
        <v>-102115.3</v>
      </c>
      <c r="AC48" s="2">
        <v>-102115.3</v>
      </c>
      <c r="AD48" s="2">
        <v>0</v>
      </c>
      <c r="AE48" s="2">
        <v>0</v>
      </c>
      <c r="AF48" s="2">
        <v>0</v>
      </c>
    </row>
    <row r="49" spans="1:32" hidden="1" x14ac:dyDescent="0.25">
      <c r="A49" s="1" t="s">
        <v>138</v>
      </c>
      <c r="B49" s="1" t="s">
        <v>139</v>
      </c>
      <c r="C49" s="1" t="s">
        <v>4</v>
      </c>
      <c r="D49" s="1" t="s">
        <v>140</v>
      </c>
      <c r="E49" s="1" t="s">
        <v>141</v>
      </c>
      <c r="F49" s="1" t="s">
        <v>142</v>
      </c>
      <c r="G49" s="1" t="s">
        <v>143</v>
      </c>
      <c r="H49" s="1" t="s">
        <v>144</v>
      </c>
      <c r="I49" s="1" t="s">
        <v>2</v>
      </c>
      <c r="J49" s="1" t="s">
        <v>7</v>
      </c>
      <c r="K49" s="1" t="s">
        <v>2</v>
      </c>
      <c r="L49" s="1" t="s">
        <v>2</v>
      </c>
      <c r="M49" s="1" t="s">
        <v>8</v>
      </c>
      <c r="N49" s="1" t="s">
        <v>276</v>
      </c>
      <c r="O49" s="1" t="s">
        <v>2</v>
      </c>
      <c r="P49" s="1" t="s">
        <v>145</v>
      </c>
      <c r="Q49" s="1" t="s">
        <v>145</v>
      </c>
      <c r="R49" s="1" t="e">
        <v>#N/A</v>
      </c>
      <c r="S49" s="1" t="s">
        <v>260</v>
      </c>
      <c r="T49" s="2">
        <v>0</v>
      </c>
      <c r="U49" s="2">
        <v>250000</v>
      </c>
      <c r="V49" s="2">
        <v>250000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-250000</v>
      </c>
      <c r="AC49" s="2">
        <v>-250000</v>
      </c>
      <c r="AD49" s="2">
        <v>0</v>
      </c>
      <c r="AE49" s="2">
        <v>0</v>
      </c>
      <c r="AF49" s="2">
        <v>0</v>
      </c>
    </row>
    <row r="50" spans="1:32" hidden="1" x14ac:dyDescent="0.25">
      <c r="A50" s="1" t="s">
        <v>138</v>
      </c>
      <c r="B50" s="1" t="s">
        <v>139</v>
      </c>
      <c r="C50" s="1" t="s">
        <v>4</v>
      </c>
      <c r="D50" s="1" t="s">
        <v>140</v>
      </c>
      <c r="E50" s="1" t="s">
        <v>141</v>
      </c>
      <c r="F50" s="1" t="s">
        <v>142</v>
      </c>
      <c r="G50" s="1" t="s">
        <v>149</v>
      </c>
      <c r="H50" s="1" t="s">
        <v>150</v>
      </c>
      <c r="I50" s="1" t="s">
        <v>2</v>
      </c>
      <c r="J50" s="1" t="s">
        <v>7</v>
      </c>
      <c r="K50" s="1" t="s">
        <v>2</v>
      </c>
      <c r="L50" s="1" t="s">
        <v>2</v>
      </c>
      <c r="M50" s="1" t="s">
        <v>8</v>
      </c>
      <c r="N50" s="1" t="s">
        <v>276</v>
      </c>
      <c r="O50" s="1" t="s">
        <v>2</v>
      </c>
      <c r="P50" s="1" t="s">
        <v>152</v>
      </c>
      <c r="Q50" s="1" t="s">
        <v>152</v>
      </c>
      <c r="R50" s="1" t="e">
        <v>#N/A</v>
      </c>
      <c r="S50" s="1" t="s">
        <v>264</v>
      </c>
      <c r="T50" s="2">
        <v>0</v>
      </c>
      <c r="U50" s="2">
        <v>250000</v>
      </c>
      <c r="V50" s="2">
        <v>250000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-250000</v>
      </c>
      <c r="AC50" s="2">
        <v>-250000</v>
      </c>
      <c r="AD50" s="2">
        <v>0</v>
      </c>
      <c r="AE50" s="2">
        <v>0</v>
      </c>
      <c r="AF50" s="2">
        <v>0</v>
      </c>
    </row>
    <row r="51" spans="1:32" hidden="1" x14ac:dyDescent="0.25">
      <c r="A51" s="1" t="s">
        <v>138</v>
      </c>
      <c r="B51" s="1" t="s">
        <v>139</v>
      </c>
      <c r="C51" s="1" t="s">
        <v>10</v>
      </c>
      <c r="D51" s="1" t="s">
        <v>183</v>
      </c>
      <c r="E51" s="1" t="s">
        <v>184</v>
      </c>
      <c r="F51" s="1" t="s">
        <v>185</v>
      </c>
      <c r="G51" s="1" t="s">
        <v>186</v>
      </c>
      <c r="H51" s="1" t="s">
        <v>217</v>
      </c>
      <c r="I51" s="1" t="s">
        <v>2</v>
      </c>
      <c r="J51" s="1" t="s">
        <v>7</v>
      </c>
      <c r="K51" s="1" t="s">
        <v>2</v>
      </c>
      <c r="L51" s="1" t="s">
        <v>2</v>
      </c>
      <c r="M51" s="1" t="s">
        <v>8</v>
      </c>
      <c r="N51" s="1" t="s">
        <v>276</v>
      </c>
      <c r="O51" s="1" t="s">
        <v>2</v>
      </c>
      <c r="P51" s="1" t="s">
        <v>187</v>
      </c>
      <c r="Q51" s="1" t="s">
        <v>187</v>
      </c>
      <c r="R51" s="1" t="e">
        <v>#N/A</v>
      </c>
      <c r="S51" s="1" t="s">
        <v>273</v>
      </c>
      <c r="T51" s="2">
        <v>0</v>
      </c>
      <c r="U51" s="2">
        <v>125000</v>
      </c>
      <c r="V51" s="2">
        <v>125000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-125000</v>
      </c>
      <c r="AC51" s="2">
        <v>-125000</v>
      </c>
      <c r="AD51" s="2">
        <v>0</v>
      </c>
      <c r="AE51" s="2">
        <v>0</v>
      </c>
      <c r="AF51" s="2">
        <v>0</v>
      </c>
    </row>
    <row r="52" spans="1:32" hidden="1" x14ac:dyDescent="0.25">
      <c r="A52" s="1" t="s">
        <v>138</v>
      </c>
      <c r="B52" s="1" t="s">
        <v>139</v>
      </c>
      <c r="C52" s="1" t="s">
        <v>4</v>
      </c>
      <c r="D52" s="1" t="s">
        <v>140</v>
      </c>
      <c r="E52" s="1" t="s">
        <v>163</v>
      </c>
      <c r="F52" s="1" t="s">
        <v>164</v>
      </c>
      <c r="G52" s="1" t="s">
        <v>167</v>
      </c>
      <c r="H52" s="1" t="s">
        <v>216</v>
      </c>
      <c r="I52" s="1" t="s">
        <v>2</v>
      </c>
      <c r="J52" s="1" t="s">
        <v>7</v>
      </c>
      <c r="K52" s="1" t="s">
        <v>2</v>
      </c>
      <c r="L52" s="1" t="s">
        <v>2</v>
      </c>
      <c r="M52" s="1" t="s">
        <v>8</v>
      </c>
      <c r="N52" s="1" t="s">
        <v>276</v>
      </c>
      <c r="O52" s="1" t="s">
        <v>2</v>
      </c>
      <c r="P52" s="1" t="s">
        <v>168</v>
      </c>
      <c r="Q52" s="1" t="s">
        <v>168</v>
      </c>
      <c r="R52" s="1" t="e">
        <v>#N/A</v>
      </c>
      <c r="S52" s="1" t="s">
        <v>269</v>
      </c>
      <c r="T52" s="2">
        <v>0</v>
      </c>
      <c r="U52" s="2">
        <v>50000</v>
      </c>
      <c r="V52" s="2">
        <v>50000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-50000</v>
      </c>
      <c r="AC52" s="2">
        <v>-50000</v>
      </c>
      <c r="AD52" s="2">
        <v>0</v>
      </c>
      <c r="AE52" s="2">
        <v>0</v>
      </c>
      <c r="AF52" s="2">
        <v>0</v>
      </c>
    </row>
    <row r="53" spans="1:32" hidden="1" x14ac:dyDescent="0.25">
      <c r="A53" s="1" t="s">
        <v>138</v>
      </c>
      <c r="B53" s="1" t="s">
        <v>139</v>
      </c>
      <c r="C53" s="1" t="s">
        <v>4</v>
      </c>
      <c r="D53" s="1" t="s">
        <v>140</v>
      </c>
      <c r="E53" s="1" t="s">
        <v>169</v>
      </c>
      <c r="F53" s="1" t="s">
        <v>170</v>
      </c>
      <c r="G53" s="1" t="s">
        <v>178</v>
      </c>
      <c r="H53" s="1" t="s">
        <v>179</v>
      </c>
      <c r="I53" s="1" t="s">
        <v>2</v>
      </c>
      <c r="J53" s="1" t="s">
        <v>7</v>
      </c>
      <c r="K53" s="1" t="s">
        <v>2</v>
      </c>
      <c r="L53" s="1" t="s">
        <v>2</v>
      </c>
      <c r="M53" s="1" t="s">
        <v>8</v>
      </c>
      <c r="N53" s="1" t="s">
        <v>276</v>
      </c>
      <c r="O53" s="1" t="s">
        <v>2</v>
      </c>
      <c r="P53" s="1" t="s">
        <v>182</v>
      </c>
      <c r="Q53" s="1" t="s">
        <v>182</v>
      </c>
      <c r="R53" s="1" t="e">
        <v>#N/A</v>
      </c>
      <c r="S53" s="1" t="s">
        <v>272</v>
      </c>
      <c r="T53" s="2">
        <v>0</v>
      </c>
      <c r="U53" s="2">
        <v>100000</v>
      </c>
      <c r="V53" s="2">
        <v>100000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-100000</v>
      </c>
      <c r="AC53" s="2">
        <v>-100000</v>
      </c>
      <c r="AD53" s="2">
        <v>0</v>
      </c>
      <c r="AE53" s="2">
        <v>0</v>
      </c>
      <c r="AF53" s="2">
        <v>0</v>
      </c>
    </row>
    <row r="54" spans="1:32" hidden="1" x14ac:dyDescent="0.25">
      <c r="A54" s="1" t="s">
        <v>138</v>
      </c>
      <c r="B54" s="1" t="s">
        <v>139</v>
      </c>
      <c r="C54" s="1" t="s">
        <v>4</v>
      </c>
      <c r="D54" s="1" t="s">
        <v>140</v>
      </c>
      <c r="E54" s="1" t="s">
        <v>169</v>
      </c>
      <c r="F54" s="1" t="s">
        <v>170</v>
      </c>
      <c r="G54" s="1" t="s">
        <v>171</v>
      </c>
      <c r="H54" s="1" t="s">
        <v>172</v>
      </c>
      <c r="I54" s="1" t="s">
        <v>2</v>
      </c>
      <c r="J54" s="1" t="s">
        <v>7</v>
      </c>
      <c r="K54" s="1" t="s">
        <v>2</v>
      </c>
      <c r="L54" s="1" t="s">
        <v>2</v>
      </c>
      <c r="M54" s="1" t="s">
        <v>8</v>
      </c>
      <c r="N54" s="1" t="s">
        <v>276</v>
      </c>
      <c r="O54" s="1" t="s">
        <v>2</v>
      </c>
      <c r="P54" s="1" t="s">
        <v>173</v>
      </c>
      <c r="Q54" s="1" t="s">
        <v>173</v>
      </c>
      <c r="R54" s="1" t="e">
        <v>#N/A</v>
      </c>
      <c r="S54" s="1" t="s">
        <v>270</v>
      </c>
      <c r="T54" s="2">
        <v>0</v>
      </c>
      <c r="U54" s="2">
        <v>250000</v>
      </c>
      <c r="V54" s="2">
        <v>250000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-250000</v>
      </c>
      <c r="AC54" s="2">
        <v>-250000</v>
      </c>
      <c r="AD54" s="2">
        <v>0</v>
      </c>
      <c r="AE54" s="2">
        <v>0</v>
      </c>
      <c r="AF54" s="2">
        <v>0</v>
      </c>
    </row>
    <row r="55" spans="1:32" hidden="1" x14ac:dyDescent="0.25">
      <c r="A55" s="1" t="s">
        <v>138</v>
      </c>
      <c r="B55" s="1" t="s">
        <v>139</v>
      </c>
      <c r="C55" s="1" t="s">
        <v>4</v>
      </c>
      <c r="D55" s="1" t="s">
        <v>140</v>
      </c>
      <c r="E55" s="1" t="s">
        <v>169</v>
      </c>
      <c r="F55" s="1" t="s">
        <v>170</v>
      </c>
      <c r="G55" s="1" t="s">
        <v>178</v>
      </c>
      <c r="H55" s="1" t="s">
        <v>179</v>
      </c>
      <c r="I55" s="1" t="s">
        <v>2</v>
      </c>
      <c r="J55" s="1" t="s">
        <v>7</v>
      </c>
      <c r="K55" s="1" t="s">
        <v>2</v>
      </c>
      <c r="L55" s="1" t="s">
        <v>2</v>
      </c>
      <c r="M55" s="1" t="s">
        <v>8</v>
      </c>
      <c r="N55" s="1" t="s">
        <v>276</v>
      </c>
      <c r="O55" s="1" t="s">
        <v>2</v>
      </c>
      <c r="P55" s="1" t="s">
        <v>180</v>
      </c>
      <c r="Q55" s="1" t="s">
        <v>180</v>
      </c>
      <c r="R55" s="1" t="e">
        <v>#N/A</v>
      </c>
      <c r="S55" s="1" t="s">
        <v>181</v>
      </c>
      <c r="T55" s="2">
        <v>0</v>
      </c>
      <c r="U55" s="2">
        <v>125000</v>
      </c>
      <c r="V55" s="2">
        <v>125000</v>
      </c>
      <c r="W55" s="2">
        <v>0</v>
      </c>
      <c r="X55" s="2">
        <v>7062.38</v>
      </c>
      <c r="Y55" s="2">
        <v>7062.38</v>
      </c>
      <c r="Z55" s="2">
        <v>0</v>
      </c>
      <c r="AA55" s="2">
        <v>7062.38</v>
      </c>
      <c r="AB55" s="2">
        <v>-117937.62</v>
      </c>
      <c r="AC55" s="2">
        <v>-117937.62</v>
      </c>
      <c r="AD55" s="2">
        <v>0</v>
      </c>
      <c r="AE55" s="2">
        <v>0</v>
      </c>
      <c r="AF55" s="2">
        <v>0</v>
      </c>
    </row>
    <row r="56" spans="1:32" hidden="1" x14ac:dyDescent="0.25">
      <c r="A56" s="1" t="s">
        <v>26</v>
      </c>
      <c r="B56" s="1" t="s">
        <v>27</v>
      </c>
      <c r="C56" s="1" t="s">
        <v>57</v>
      </c>
      <c r="D56" s="1" t="s">
        <v>58</v>
      </c>
      <c r="E56" s="1" t="s">
        <v>59</v>
      </c>
      <c r="F56" s="1" t="s">
        <v>60</v>
      </c>
      <c r="G56" s="1" t="s">
        <v>59</v>
      </c>
      <c r="H56" s="1" t="s">
        <v>60</v>
      </c>
      <c r="I56" s="1" t="s">
        <v>2</v>
      </c>
      <c r="J56" s="1" t="s">
        <v>7</v>
      </c>
      <c r="K56" s="1" t="s">
        <v>2</v>
      </c>
      <c r="L56" s="1" t="s">
        <v>2</v>
      </c>
      <c r="M56" s="1" t="s">
        <v>8</v>
      </c>
      <c r="N56" s="1" t="s">
        <v>276</v>
      </c>
      <c r="O56" s="1" t="s">
        <v>17</v>
      </c>
      <c r="P56" s="1" t="s">
        <v>61</v>
      </c>
      <c r="Q56" s="1" t="s">
        <v>61</v>
      </c>
      <c r="R56" s="1" t="e">
        <v>#N/A</v>
      </c>
      <c r="S56" s="1" t="s">
        <v>58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</row>
    <row r="57" spans="1:32" hidden="1" x14ac:dyDescent="0.25">
      <c r="A57" s="1" t="s">
        <v>45</v>
      </c>
      <c r="B57" s="1" t="s">
        <v>76</v>
      </c>
      <c r="C57" s="1" t="s">
        <v>90</v>
      </c>
      <c r="D57" s="1" t="s">
        <v>91</v>
      </c>
      <c r="E57" s="1" t="s">
        <v>107</v>
      </c>
      <c r="F57" s="1" t="s">
        <v>108</v>
      </c>
      <c r="G57" s="1" t="s">
        <v>111</v>
      </c>
      <c r="H57" s="1" t="s">
        <v>108</v>
      </c>
      <c r="I57" s="1" t="s">
        <v>2</v>
      </c>
      <c r="J57" s="1" t="s">
        <v>7</v>
      </c>
      <c r="K57" s="1" t="s">
        <v>2</v>
      </c>
      <c r="L57" s="1" t="s">
        <v>2</v>
      </c>
      <c r="M57" s="1" t="s">
        <v>8</v>
      </c>
      <c r="N57" s="1" t="s">
        <v>276</v>
      </c>
      <c r="O57" s="1" t="s">
        <v>17</v>
      </c>
      <c r="P57" s="1" t="s">
        <v>112</v>
      </c>
      <c r="Q57" s="1" t="s">
        <v>112</v>
      </c>
      <c r="R57" s="1" t="e">
        <v>#N/A</v>
      </c>
      <c r="S57" s="1" t="s">
        <v>250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</row>
    <row r="58" spans="1:32" hidden="1" x14ac:dyDescent="0.25">
      <c r="A58" s="1" t="s">
        <v>32</v>
      </c>
      <c r="B58" s="1" t="s">
        <v>114</v>
      </c>
      <c r="C58" s="1" t="s">
        <v>90</v>
      </c>
      <c r="D58" s="1" t="s">
        <v>119</v>
      </c>
      <c r="E58" s="1" t="s">
        <v>120</v>
      </c>
      <c r="F58" s="1" t="s">
        <v>199</v>
      </c>
      <c r="G58" s="1" t="s">
        <v>123</v>
      </c>
      <c r="H58" s="1" t="s">
        <v>206</v>
      </c>
      <c r="I58" s="1" t="s">
        <v>2</v>
      </c>
      <c r="J58" s="1" t="s">
        <v>7</v>
      </c>
      <c r="K58" s="1" t="s">
        <v>2</v>
      </c>
      <c r="L58" s="1" t="s">
        <v>2</v>
      </c>
      <c r="M58" s="1" t="s">
        <v>8</v>
      </c>
      <c r="N58" s="1" t="s">
        <v>276</v>
      </c>
      <c r="O58" s="1" t="s">
        <v>2</v>
      </c>
      <c r="P58" s="1" t="s">
        <v>124</v>
      </c>
      <c r="Q58" s="1" t="s">
        <v>124</v>
      </c>
      <c r="R58" s="1" t="e">
        <v>#N/A</v>
      </c>
      <c r="S58" s="1" t="s">
        <v>254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</row>
    <row r="59" spans="1:32" hidden="1" x14ac:dyDescent="0.25">
      <c r="A59" s="1" t="s">
        <v>26</v>
      </c>
      <c r="B59" s="1" t="s">
        <v>27</v>
      </c>
      <c r="C59" s="1" t="s">
        <v>62</v>
      </c>
      <c r="D59" s="1" t="s">
        <v>194</v>
      </c>
      <c r="E59" s="1" t="s">
        <v>63</v>
      </c>
      <c r="F59" s="1" t="s">
        <v>194</v>
      </c>
      <c r="G59" s="1" t="s">
        <v>63</v>
      </c>
      <c r="H59" s="1" t="s">
        <v>194</v>
      </c>
      <c r="I59" s="1" t="s">
        <v>2</v>
      </c>
      <c r="J59" s="1" t="s">
        <v>7</v>
      </c>
      <c r="K59" s="1" t="s">
        <v>2</v>
      </c>
      <c r="L59" s="1" t="s">
        <v>2</v>
      </c>
      <c r="M59" s="1" t="s">
        <v>8</v>
      </c>
      <c r="N59" s="1" t="s">
        <v>276</v>
      </c>
      <c r="O59" s="1" t="s">
        <v>17</v>
      </c>
      <c r="P59" s="1" t="s">
        <v>64</v>
      </c>
      <c r="Q59" s="1" t="s">
        <v>64</v>
      </c>
      <c r="R59" s="1" t="e">
        <v>#N/A</v>
      </c>
      <c r="S59" s="1" t="s">
        <v>58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</row>
    <row r="60" spans="1:32" hidden="1" x14ac:dyDescent="0.25">
      <c r="A60" s="1" t="s">
        <v>45</v>
      </c>
      <c r="B60" s="1" t="s">
        <v>76</v>
      </c>
      <c r="C60" s="1" t="s">
        <v>90</v>
      </c>
      <c r="D60" s="1" t="s">
        <v>91</v>
      </c>
      <c r="E60" s="1" t="s">
        <v>92</v>
      </c>
      <c r="F60" s="1" t="s">
        <v>93</v>
      </c>
      <c r="G60" s="1" t="s">
        <v>94</v>
      </c>
      <c r="H60" s="1" t="s">
        <v>95</v>
      </c>
      <c r="I60" s="1" t="s">
        <v>2</v>
      </c>
      <c r="J60" s="1" t="s">
        <v>7</v>
      </c>
      <c r="K60" s="1" t="s">
        <v>2</v>
      </c>
      <c r="L60" s="1" t="s">
        <v>2</v>
      </c>
      <c r="M60" s="1" t="s">
        <v>8</v>
      </c>
      <c r="N60" s="1" t="s">
        <v>276</v>
      </c>
      <c r="O60" s="1" t="s">
        <v>17</v>
      </c>
      <c r="P60" s="1" t="s">
        <v>96</v>
      </c>
      <c r="Q60" s="1" t="s">
        <v>96</v>
      </c>
      <c r="R60" s="1" t="e">
        <v>#N/A</v>
      </c>
      <c r="S60" s="1" t="s">
        <v>243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</row>
    <row r="61" spans="1:32" hidden="1" x14ac:dyDescent="0.25">
      <c r="A61" s="1" t="s">
        <v>32</v>
      </c>
      <c r="B61" s="1" t="s">
        <v>114</v>
      </c>
      <c r="C61" s="1" t="s">
        <v>90</v>
      </c>
      <c r="D61" s="1" t="s">
        <v>119</v>
      </c>
      <c r="E61" s="1" t="s">
        <v>120</v>
      </c>
      <c r="F61" s="1" t="s">
        <v>199</v>
      </c>
      <c r="G61" s="1" t="s">
        <v>125</v>
      </c>
      <c r="H61" s="1" t="s">
        <v>207</v>
      </c>
      <c r="I61" s="1" t="s">
        <v>2</v>
      </c>
      <c r="J61" s="1" t="s">
        <v>7</v>
      </c>
      <c r="K61" s="1" t="s">
        <v>2</v>
      </c>
      <c r="L61" s="1" t="s">
        <v>2</v>
      </c>
      <c r="M61" s="1" t="s">
        <v>8</v>
      </c>
      <c r="N61" s="1" t="s">
        <v>276</v>
      </c>
      <c r="O61" s="1" t="s">
        <v>2</v>
      </c>
      <c r="P61" s="1" t="s">
        <v>126</v>
      </c>
      <c r="Q61" s="1" t="s">
        <v>126</v>
      </c>
      <c r="R61" s="1" t="e">
        <v>#N/A</v>
      </c>
      <c r="S61" s="1" t="s">
        <v>255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</row>
    <row r="62" spans="1:32" hidden="1" x14ac:dyDescent="0.25">
      <c r="A62" s="1" t="s">
        <v>45</v>
      </c>
      <c r="B62" s="1" t="s">
        <v>76</v>
      </c>
      <c r="C62" s="1" t="s">
        <v>90</v>
      </c>
      <c r="D62" s="1" t="s">
        <v>91</v>
      </c>
      <c r="E62" s="1" t="s">
        <v>92</v>
      </c>
      <c r="F62" s="1" t="s">
        <v>93</v>
      </c>
      <c r="G62" s="1" t="s">
        <v>97</v>
      </c>
      <c r="H62" s="1" t="s">
        <v>98</v>
      </c>
      <c r="I62" s="1" t="s">
        <v>2</v>
      </c>
      <c r="J62" s="1" t="s">
        <v>7</v>
      </c>
      <c r="K62" s="1" t="s">
        <v>2</v>
      </c>
      <c r="L62" s="1" t="s">
        <v>2</v>
      </c>
      <c r="M62" s="1" t="s">
        <v>8</v>
      </c>
      <c r="N62" s="1" t="s">
        <v>276</v>
      </c>
      <c r="O62" s="1" t="s">
        <v>17</v>
      </c>
      <c r="P62" s="1" t="s">
        <v>99</v>
      </c>
      <c r="Q62" s="1" t="s">
        <v>99</v>
      </c>
      <c r="R62" s="1" t="e">
        <v>#N/A</v>
      </c>
      <c r="S62" s="1" t="s">
        <v>244</v>
      </c>
      <c r="T62" s="2">
        <v>0</v>
      </c>
      <c r="U62" s="2">
        <v>0</v>
      </c>
      <c r="V62" s="2">
        <v>0</v>
      </c>
      <c r="W62" s="2">
        <v>0</v>
      </c>
      <c r="X62" s="2">
        <v>1390.5</v>
      </c>
      <c r="Y62" s="2">
        <v>1390.5</v>
      </c>
      <c r="Z62" s="2">
        <v>0</v>
      </c>
      <c r="AA62" s="2">
        <v>1390.5</v>
      </c>
      <c r="AB62" s="2">
        <v>1390.5</v>
      </c>
      <c r="AC62" s="2">
        <v>1390.5</v>
      </c>
      <c r="AD62" s="2">
        <v>0</v>
      </c>
      <c r="AE62" s="2">
        <v>0</v>
      </c>
      <c r="AF62" s="2">
        <v>0</v>
      </c>
    </row>
    <row r="63" spans="1:32" hidden="1" x14ac:dyDescent="0.25">
      <c r="A63" s="1" t="s">
        <v>32</v>
      </c>
      <c r="B63" s="1" t="s">
        <v>114</v>
      </c>
      <c r="C63" s="1" t="s">
        <v>90</v>
      </c>
      <c r="D63" s="1" t="s">
        <v>119</v>
      </c>
      <c r="E63" s="1" t="s">
        <v>120</v>
      </c>
      <c r="F63" s="1" t="s">
        <v>199</v>
      </c>
      <c r="G63" s="1" t="s">
        <v>127</v>
      </c>
      <c r="H63" s="1" t="s">
        <v>208</v>
      </c>
      <c r="I63" s="1" t="s">
        <v>2</v>
      </c>
      <c r="J63" s="1" t="s">
        <v>7</v>
      </c>
      <c r="K63" s="1" t="s">
        <v>2</v>
      </c>
      <c r="L63" s="1" t="s">
        <v>2</v>
      </c>
      <c r="M63" s="1" t="s">
        <v>8</v>
      </c>
      <c r="N63" s="1" t="s">
        <v>276</v>
      </c>
      <c r="O63" s="1" t="s">
        <v>2</v>
      </c>
      <c r="P63" s="1" t="s">
        <v>128</v>
      </c>
      <c r="Q63" s="1" t="s">
        <v>128</v>
      </c>
      <c r="R63" s="1" t="e">
        <v>#N/A</v>
      </c>
      <c r="S63" s="1" t="s">
        <v>256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</row>
    <row r="64" spans="1:32" hidden="1" x14ac:dyDescent="0.25">
      <c r="A64" s="1" t="s">
        <v>32</v>
      </c>
      <c r="B64" s="1" t="s">
        <v>114</v>
      </c>
      <c r="C64" s="1" t="s">
        <v>90</v>
      </c>
      <c r="D64" s="1" t="s">
        <v>119</v>
      </c>
      <c r="E64" s="1" t="s">
        <v>120</v>
      </c>
      <c r="F64" s="1" t="s">
        <v>199</v>
      </c>
      <c r="G64" s="1" t="s">
        <v>129</v>
      </c>
      <c r="H64" s="1" t="s">
        <v>209</v>
      </c>
      <c r="I64" s="1" t="s">
        <v>2</v>
      </c>
      <c r="J64" s="1" t="s">
        <v>7</v>
      </c>
      <c r="K64" s="1" t="s">
        <v>2</v>
      </c>
      <c r="L64" s="1" t="s">
        <v>2</v>
      </c>
      <c r="M64" s="1" t="s">
        <v>8</v>
      </c>
      <c r="N64" s="1" t="s">
        <v>276</v>
      </c>
      <c r="O64" s="1" t="s">
        <v>2</v>
      </c>
      <c r="P64" s="1" t="s">
        <v>130</v>
      </c>
      <c r="Q64" s="1" t="s">
        <v>130</v>
      </c>
      <c r="R64" s="1" t="e">
        <v>#N/A</v>
      </c>
      <c r="S64" s="1" t="s">
        <v>257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</row>
    <row r="65" spans="1:34" hidden="1" x14ac:dyDescent="0.25">
      <c r="A65" s="1" t="s">
        <v>32</v>
      </c>
      <c r="B65" s="1" t="s">
        <v>114</v>
      </c>
      <c r="C65" s="1" t="s">
        <v>90</v>
      </c>
      <c r="D65" s="1" t="s">
        <v>119</v>
      </c>
      <c r="E65" s="1" t="s">
        <v>120</v>
      </c>
      <c r="F65" s="1" t="s">
        <v>199</v>
      </c>
      <c r="G65" s="1" t="s">
        <v>131</v>
      </c>
      <c r="H65" s="1" t="s">
        <v>210</v>
      </c>
      <c r="I65" s="1" t="s">
        <v>2</v>
      </c>
      <c r="J65" s="1" t="s">
        <v>7</v>
      </c>
      <c r="K65" s="1" t="s">
        <v>2</v>
      </c>
      <c r="L65" s="1" t="s">
        <v>2</v>
      </c>
      <c r="M65" s="1" t="s">
        <v>8</v>
      </c>
      <c r="N65" s="1" t="s">
        <v>276</v>
      </c>
      <c r="O65" s="1" t="s">
        <v>2</v>
      </c>
      <c r="P65" s="1" t="s">
        <v>132</v>
      </c>
      <c r="Q65" s="1" t="s">
        <v>132</v>
      </c>
      <c r="R65" s="1" t="e">
        <v>#N/A</v>
      </c>
      <c r="S65" s="1" t="s">
        <v>258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</row>
    <row r="68" spans="1:34" x14ac:dyDescent="0.25">
      <c r="T68" s="3">
        <f>SUBTOTAL(9,T2:T67)</f>
        <v>21143953.77</v>
      </c>
      <c r="U68" s="3">
        <f t="shared" ref="U68:AH68" si="0">SUBTOTAL(9,U2:U67)</f>
        <v>22591478.379999999</v>
      </c>
      <c r="V68" s="3">
        <f t="shared" si="0"/>
        <v>43724551.019999996</v>
      </c>
      <c r="W68" s="3">
        <f t="shared" si="0"/>
        <v>9528556.1099999994</v>
      </c>
      <c r="X68" s="3">
        <f t="shared" si="0"/>
        <v>3649161.4499999997</v>
      </c>
      <c r="Y68" s="3">
        <f t="shared" si="0"/>
        <v>13177717.559999999</v>
      </c>
      <c r="Z68" s="3">
        <f t="shared" si="0"/>
        <v>0</v>
      </c>
      <c r="AA68" s="3">
        <f t="shared" si="0"/>
        <v>12796578.110000001</v>
      </c>
      <c r="AB68" s="3">
        <f t="shared" si="0"/>
        <v>-30546833.459999997</v>
      </c>
      <c r="AC68" s="3">
        <f t="shared" si="0"/>
        <v>-9794900.2699999996</v>
      </c>
      <c r="AD68" s="3">
        <f t="shared" si="0"/>
        <v>11615397.66</v>
      </c>
      <c r="AE68" s="3">
        <f t="shared" si="0"/>
        <v>9147416.6600000001</v>
      </c>
      <c r="AF68" s="3">
        <f t="shared" si="0"/>
        <v>20762814.32</v>
      </c>
      <c r="AH68" s="3">
        <f t="shared" si="0"/>
        <v>17033291.100000001</v>
      </c>
    </row>
    <row r="70" spans="1:34" x14ac:dyDescent="0.25">
      <c r="Z70" s="7" t="s">
        <v>324</v>
      </c>
      <c r="AA70" s="3">
        <v>1226334.8500000001</v>
      </c>
    </row>
    <row r="71" spans="1:34" x14ac:dyDescent="0.25">
      <c r="Z71" s="7" t="s">
        <v>325</v>
      </c>
      <c r="AA71" s="3">
        <v>67676.94</v>
      </c>
    </row>
    <row r="72" spans="1:34" x14ac:dyDescent="0.25">
      <c r="Z72" s="7" t="s">
        <v>326</v>
      </c>
      <c r="AA72" s="3">
        <v>10823009.299999999</v>
      </c>
    </row>
    <row r="73" spans="1:34" x14ac:dyDescent="0.25">
      <c r="Z73" s="7" t="s">
        <v>327</v>
      </c>
      <c r="AA73" s="8">
        <f>+AA70+AA71+AA72</f>
        <v>12117021.09</v>
      </c>
    </row>
    <row r="74" spans="1:34" x14ac:dyDescent="0.25">
      <c r="Z74" s="7" t="s">
        <v>322</v>
      </c>
      <c r="AA74" s="3">
        <v>10080886.079999998</v>
      </c>
    </row>
    <row r="75" spans="1:34" x14ac:dyDescent="0.25">
      <c r="Z75" s="7" t="s">
        <v>323</v>
      </c>
      <c r="AA75" s="3">
        <v>1964414.9400000002</v>
      </c>
    </row>
    <row r="76" spans="1:34" x14ac:dyDescent="0.25">
      <c r="Z76" s="7" t="s">
        <v>328</v>
      </c>
      <c r="AA76" s="8">
        <f>+AA74+AA75</f>
        <v>12045301.019999998</v>
      </c>
    </row>
    <row r="77" spans="1:34" x14ac:dyDescent="0.25">
      <c r="Z77" s="7" t="s">
        <v>329</v>
      </c>
      <c r="AA77" s="3">
        <f>+AA73-AA76</f>
        <v>71720.070000002161</v>
      </c>
    </row>
    <row r="78" spans="1:34" x14ac:dyDescent="0.25">
      <c r="Z78" s="7" t="s">
        <v>330</v>
      </c>
      <c r="AA78" s="3">
        <v>40015.17</v>
      </c>
    </row>
    <row r="79" spans="1:34" x14ac:dyDescent="0.25">
      <c r="AA79" s="3">
        <f>+AA77+AA78</f>
        <v>111735.24000000216</v>
      </c>
    </row>
  </sheetData>
  <autoFilter ref="A1:AF65" xr:uid="{7815F070-7F64-466F-BC52-FF6C59C74890}">
    <filterColumn colId="31">
      <filters>
        <filter val="1.131,14"/>
        <filter val="1.704.156,92"/>
        <filter val="13.689,03"/>
        <filter val="139.970,00"/>
        <filter val="14.450.065,18"/>
        <filter val="149,57"/>
        <filter val="2.295.162,99"/>
        <filter val="37.982,43"/>
        <filter val="46.434,68"/>
        <filter val="5.078,47"/>
        <filter val="587.761,79"/>
        <filter val="601.343,59"/>
        <filter val="819,53"/>
        <filter val="879.069,00"/>
      </filters>
    </filterColumn>
  </autoFilter>
  <sortState ref="A2:AF65">
    <sortCondition ref="P2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ECEB-EED2-4101-82CA-07E7687FBE4D}">
  <dimension ref="A1:G25"/>
  <sheetViews>
    <sheetView topLeftCell="B1" workbookViewId="0">
      <selection activeCell="D22" sqref="D22"/>
    </sheetView>
  </sheetViews>
  <sheetFormatPr defaultRowHeight="13.2" x14ac:dyDescent="0.25"/>
  <cols>
    <col min="1" max="1" width="49.6640625" customWidth="1"/>
    <col min="2" max="2" width="72.33203125" customWidth="1"/>
    <col min="3" max="7" width="19.33203125" style="3" customWidth="1"/>
  </cols>
  <sheetData>
    <row r="1" spans="1:7" x14ac:dyDescent="0.25">
      <c r="A1" s="12" t="s">
        <v>338</v>
      </c>
      <c r="B1" s="12" t="s">
        <v>339</v>
      </c>
      <c r="C1" s="3" t="s">
        <v>333</v>
      </c>
      <c r="D1" s="3" t="s">
        <v>334</v>
      </c>
      <c r="E1" s="3" t="s">
        <v>335</v>
      </c>
      <c r="F1" s="3" t="s">
        <v>336</v>
      </c>
      <c r="G1" s="3" t="s">
        <v>337</v>
      </c>
    </row>
    <row r="2" spans="1:7" x14ac:dyDescent="0.25">
      <c r="A2" t="s">
        <v>340</v>
      </c>
      <c r="B2" t="s">
        <v>341</v>
      </c>
      <c r="C2" s="3">
        <v>9368735.75</v>
      </c>
      <c r="D2" s="3">
        <v>0</v>
      </c>
      <c r="E2" s="3">
        <v>-9368735.75</v>
      </c>
      <c r="F2" s="3">
        <v>0</v>
      </c>
      <c r="G2" s="3">
        <v>0</v>
      </c>
    </row>
    <row r="3" spans="1:7" x14ac:dyDescent="0.25">
      <c r="A3" t="s">
        <v>340</v>
      </c>
      <c r="B3" t="s">
        <v>342</v>
      </c>
      <c r="C3" s="3">
        <v>1464614.79</v>
      </c>
      <c r="D3" s="3">
        <v>0</v>
      </c>
      <c r="E3" s="3">
        <v>-1464614.79</v>
      </c>
      <c r="F3" s="3">
        <v>0</v>
      </c>
      <c r="G3" s="3">
        <v>0</v>
      </c>
    </row>
    <row r="4" spans="1:7" x14ac:dyDescent="0.25">
      <c r="A4" t="s">
        <v>340</v>
      </c>
      <c r="B4" t="s">
        <v>343</v>
      </c>
      <c r="C4" s="3">
        <v>17166722.079999998</v>
      </c>
      <c r="D4" s="3">
        <v>0</v>
      </c>
      <c r="E4" s="3">
        <v>-17166722.079999998</v>
      </c>
      <c r="F4" s="3">
        <v>0</v>
      </c>
      <c r="G4" s="3">
        <v>0</v>
      </c>
    </row>
    <row r="5" spans="1:7" x14ac:dyDescent="0.25">
      <c r="A5" t="s">
        <v>340</v>
      </c>
      <c r="B5" t="s">
        <v>344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5">
      <c r="C6" s="8">
        <f>SUM(C2:C5)</f>
        <v>28000072.619999997</v>
      </c>
      <c r="D6" s="8">
        <f t="shared" ref="D6:G6" si="0">SUM(D2:D5)</f>
        <v>0</v>
      </c>
      <c r="E6" s="8">
        <f t="shared" si="0"/>
        <v>-28000072.619999997</v>
      </c>
      <c r="F6" s="8">
        <f t="shared" si="0"/>
        <v>0</v>
      </c>
      <c r="G6" s="8">
        <f t="shared" si="0"/>
        <v>0</v>
      </c>
    </row>
    <row r="7" spans="1:7" x14ac:dyDescent="0.25">
      <c r="A7" t="s">
        <v>345</v>
      </c>
      <c r="B7" t="s">
        <v>346</v>
      </c>
      <c r="C7" s="3">
        <v>43013426.159999996</v>
      </c>
      <c r="D7" s="3">
        <v>21665408.989999998</v>
      </c>
      <c r="E7" s="3">
        <v>-21348017.170000002</v>
      </c>
      <c r="F7" s="3">
        <v>12538860.07</v>
      </c>
      <c r="G7" s="3">
        <v>9126548.9199999999</v>
      </c>
    </row>
    <row r="8" spans="1:7" x14ac:dyDescent="0.25">
      <c r="A8" t="s">
        <v>345</v>
      </c>
      <c r="B8" t="s">
        <v>347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t="s">
        <v>345</v>
      </c>
      <c r="B9" t="s">
        <v>348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A10" t="s">
        <v>345</v>
      </c>
      <c r="B10" t="s">
        <v>349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5">
      <c r="A11" t="s">
        <v>345</v>
      </c>
      <c r="B11" t="s">
        <v>350</v>
      </c>
      <c r="C11" s="3">
        <v>42127.07</v>
      </c>
      <c r="D11" s="3">
        <v>50010.94</v>
      </c>
      <c r="E11" s="3">
        <v>7883.869999999999</v>
      </c>
      <c r="F11" s="3">
        <v>50010.94</v>
      </c>
      <c r="G11" s="3">
        <v>0</v>
      </c>
    </row>
    <row r="12" spans="1:7" x14ac:dyDescent="0.25">
      <c r="C12" s="8">
        <f>SUM(C7:C11)</f>
        <v>43055553.229999997</v>
      </c>
      <c r="D12" s="8">
        <f t="shared" ref="D12:G12" si="1">SUM(D7:D11)</f>
        <v>21715419.93</v>
      </c>
      <c r="E12" s="8">
        <f t="shared" si="1"/>
        <v>-21340133.300000001</v>
      </c>
      <c r="F12" s="8">
        <f t="shared" si="1"/>
        <v>12588871.01</v>
      </c>
      <c r="G12" s="8">
        <f t="shared" si="1"/>
        <v>9126548.9199999999</v>
      </c>
    </row>
    <row r="13" spans="1:7" x14ac:dyDescent="0.25">
      <c r="A13" t="s">
        <v>351</v>
      </c>
      <c r="B13" t="s">
        <v>352</v>
      </c>
      <c r="C13" s="3">
        <v>225000</v>
      </c>
      <c r="D13" s="3">
        <v>307852.15999999997</v>
      </c>
      <c r="E13" s="3">
        <v>82852.160000000003</v>
      </c>
      <c r="F13" s="3">
        <v>307852.15999999997</v>
      </c>
      <c r="G13" s="3">
        <v>0</v>
      </c>
    </row>
    <row r="14" spans="1:7" x14ac:dyDescent="0.25">
      <c r="A14" t="s">
        <v>351</v>
      </c>
      <c r="B14" t="s">
        <v>353</v>
      </c>
      <c r="C14" s="3">
        <v>500</v>
      </c>
      <c r="D14" s="3">
        <v>274651.59999999998</v>
      </c>
      <c r="E14" s="3">
        <v>274151.59999999998</v>
      </c>
      <c r="F14" s="3">
        <v>274651.59999999998</v>
      </c>
      <c r="G14" s="3">
        <v>0</v>
      </c>
    </row>
    <row r="15" spans="1:7" x14ac:dyDescent="0.25">
      <c r="A15" t="s">
        <v>351</v>
      </c>
      <c r="B15" t="s">
        <v>354</v>
      </c>
      <c r="C15" s="3">
        <v>313735.41000000003</v>
      </c>
      <c r="D15" s="3">
        <v>388819.75</v>
      </c>
      <c r="E15" s="3">
        <v>75084.34</v>
      </c>
      <c r="F15" s="3">
        <v>382610.14</v>
      </c>
      <c r="G15" s="3">
        <v>6209.6100000000006</v>
      </c>
    </row>
    <row r="16" spans="1:7" x14ac:dyDescent="0.25">
      <c r="C16" s="8">
        <f>SUM(C13:C15)</f>
        <v>539235.41</v>
      </c>
      <c r="D16" s="8">
        <f t="shared" ref="D16:G16" si="2">SUM(D13:D15)</f>
        <v>971323.51</v>
      </c>
      <c r="E16" s="8">
        <f t="shared" si="2"/>
        <v>432088.1</v>
      </c>
      <c r="F16" s="8">
        <f t="shared" si="2"/>
        <v>965113.9</v>
      </c>
      <c r="G16" s="8">
        <f t="shared" si="2"/>
        <v>6209.6100000000006</v>
      </c>
    </row>
    <row r="17" spans="1:7" x14ac:dyDescent="0.25">
      <c r="A17" t="s">
        <v>355</v>
      </c>
      <c r="B17" t="s">
        <v>356</v>
      </c>
      <c r="C17" s="3">
        <v>7065386.1200000001</v>
      </c>
      <c r="D17" s="3">
        <v>0</v>
      </c>
      <c r="E17" s="3">
        <v>-7065386.1200000001</v>
      </c>
      <c r="F17" s="3">
        <v>0</v>
      </c>
      <c r="G17" s="3">
        <v>0</v>
      </c>
    </row>
    <row r="18" spans="1:7" x14ac:dyDescent="0.25">
      <c r="A18" t="s">
        <v>355</v>
      </c>
      <c r="B18" t="s">
        <v>357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5">
      <c r="C19" s="8">
        <f>SUM(C17:C18)</f>
        <v>7065386.1200000001</v>
      </c>
      <c r="D19" s="8">
        <f t="shared" ref="D19:G19" si="3">SUM(D17:D18)</f>
        <v>0</v>
      </c>
      <c r="E19" s="8">
        <f t="shared" si="3"/>
        <v>-7065386.1200000001</v>
      </c>
      <c r="F19" s="8">
        <f t="shared" si="3"/>
        <v>0</v>
      </c>
      <c r="G19" s="8">
        <f t="shared" si="3"/>
        <v>0</v>
      </c>
    </row>
    <row r="20" spans="1:7" x14ac:dyDescent="0.25">
      <c r="A20" t="s">
        <v>358</v>
      </c>
      <c r="B20" t="s">
        <v>359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5">
      <c r="C21" s="8">
        <f>SUM(C20)</f>
        <v>0</v>
      </c>
      <c r="D21" s="8">
        <f t="shared" ref="D21:G21" si="4">SUM(D20)</f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</row>
    <row r="22" spans="1:7" x14ac:dyDescent="0.25">
      <c r="A22" t="s">
        <v>360</v>
      </c>
      <c r="B22" t="s">
        <v>361</v>
      </c>
      <c r="C22" s="3">
        <v>8225000</v>
      </c>
      <c r="D22" s="3">
        <v>2804819.6100000003</v>
      </c>
      <c r="E22" s="3">
        <v>-5420180.3899999997</v>
      </c>
      <c r="F22" s="3">
        <v>2790161.48</v>
      </c>
      <c r="G22" s="3">
        <v>14658.130000000001</v>
      </c>
    </row>
    <row r="23" spans="1:7" x14ac:dyDescent="0.25">
      <c r="A23" t="s">
        <v>360</v>
      </c>
      <c r="B23" t="s">
        <v>362</v>
      </c>
      <c r="C23" s="3">
        <v>132500</v>
      </c>
      <c r="D23" s="3">
        <v>0</v>
      </c>
      <c r="E23" s="3">
        <v>-132500</v>
      </c>
      <c r="F23" s="3">
        <v>0</v>
      </c>
      <c r="G23" s="3">
        <v>0</v>
      </c>
    </row>
    <row r="24" spans="1:7" x14ac:dyDescent="0.25">
      <c r="C24" s="8">
        <f>SUM(C22:C23)</f>
        <v>8357500</v>
      </c>
      <c r="D24" s="8">
        <f t="shared" ref="D24:G24" si="5">SUM(D22:D23)</f>
        <v>2804819.6100000003</v>
      </c>
      <c r="E24" s="8">
        <f t="shared" si="5"/>
        <v>-5552680.3899999997</v>
      </c>
      <c r="F24" s="8">
        <f t="shared" si="5"/>
        <v>2790161.48</v>
      </c>
      <c r="G24" s="8">
        <f t="shared" si="5"/>
        <v>14658.130000000001</v>
      </c>
    </row>
    <row r="25" spans="1:7" x14ac:dyDescent="0.25">
      <c r="B25" t="s">
        <v>363</v>
      </c>
      <c r="C25" s="8">
        <v>87017747.379999995</v>
      </c>
      <c r="D25" s="8">
        <v>25491563.050000001</v>
      </c>
      <c r="E25" s="8">
        <v>-61526184.329999998</v>
      </c>
      <c r="F25" s="8">
        <v>16344146.390000001</v>
      </c>
      <c r="G25" s="8">
        <v>9147416.6600000001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C4E5-69C0-4DBE-BB39-2946BE85A4D7}">
  <dimension ref="A3:D54"/>
  <sheetViews>
    <sheetView topLeftCell="A16" workbookViewId="0">
      <selection activeCell="D54" sqref="D54"/>
    </sheetView>
  </sheetViews>
  <sheetFormatPr defaultRowHeight="13.2" x14ac:dyDescent="0.25"/>
  <cols>
    <col min="1" max="1" width="17.88671875" bestFit="1" customWidth="1"/>
    <col min="2" max="2" width="42.88671875" bestFit="1" customWidth="1"/>
    <col min="3" max="3" width="46.109375" bestFit="1" customWidth="1"/>
    <col min="4" max="5" width="40.33203125" bestFit="1" customWidth="1"/>
  </cols>
  <sheetData>
    <row r="3" spans="1:4" x14ac:dyDescent="0.25">
      <c r="A3" s="9" t="s">
        <v>331</v>
      </c>
      <c r="B3" t="s">
        <v>364</v>
      </c>
      <c r="C3" t="s">
        <v>337</v>
      </c>
      <c r="D3" t="s">
        <v>365</v>
      </c>
    </row>
    <row r="4" spans="1:4" x14ac:dyDescent="0.25">
      <c r="A4" s="10" t="s">
        <v>0</v>
      </c>
      <c r="B4" s="1">
        <v>0</v>
      </c>
      <c r="C4" s="1">
        <v>0</v>
      </c>
      <c r="D4" s="1">
        <v>0</v>
      </c>
    </row>
    <row r="5" spans="1:4" x14ac:dyDescent="0.25">
      <c r="A5" s="11" t="s">
        <v>4</v>
      </c>
      <c r="B5" s="1">
        <v>0</v>
      </c>
      <c r="C5" s="1">
        <v>0</v>
      </c>
      <c r="D5" s="1">
        <v>0</v>
      </c>
    </row>
    <row r="6" spans="1:4" x14ac:dyDescent="0.25">
      <c r="A6" s="11" t="s">
        <v>10</v>
      </c>
      <c r="B6" s="1">
        <v>0</v>
      </c>
      <c r="C6" s="1">
        <v>0</v>
      </c>
      <c r="D6" s="1">
        <v>0</v>
      </c>
    </row>
    <row r="7" spans="1:4" x14ac:dyDescent="0.25">
      <c r="A7" s="11" t="s">
        <v>12</v>
      </c>
      <c r="B7" s="1">
        <v>0</v>
      </c>
      <c r="C7" s="1">
        <v>0</v>
      </c>
      <c r="D7" s="1">
        <v>0</v>
      </c>
    </row>
    <row r="8" spans="1:4" x14ac:dyDescent="0.25">
      <c r="A8" s="11" t="s">
        <v>21</v>
      </c>
      <c r="B8" s="1">
        <v>0</v>
      </c>
      <c r="C8" s="1">
        <v>0</v>
      </c>
      <c r="D8" s="1">
        <v>0</v>
      </c>
    </row>
    <row r="9" spans="1:4" x14ac:dyDescent="0.25">
      <c r="A9" s="10" t="s">
        <v>26</v>
      </c>
      <c r="B9" s="1">
        <v>11568962.98</v>
      </c>
      <c r="C9" s="1">
        <v>9126548.9199999999</v>
      </c>
      <c r="D9" s="1">
        <v>20695511.899999999</v>
      </c>
    </row>
    <row r="10" spans="1:4" x14ac:dyDescent="0.25">
      <c r="A10" s="11" t="s">
        <v>28</v>
      </c>
      <c r="B10" s="1">
        <v>11530980.550000001</v>
      </c>
      <c r="C10" s="1">
        <v>9126548.9199999999</v>
      </c>
      <c r="D10" s="1">
        <v>20657529.469999999</v>
      </c>
    </row>
    <row r="11" spans="1:4" x14ac:dyDescent="0.25">
      <c r="A11" s="11" t="s">
        <v>53</v>
      </c>
      <c r="B11" s="1">
        <v>0</v>
      </c>
      <c r="C11" s="1">
        <v>0</v>
      </c>
      <c r="D11" s="1">
        <v>0</v>
      </c>
    </row>
    <row r="12" spans="1:4" x14ac:dyDescent="0.25">
      <c r="A12" s="11" t="s">
        <v>57</v>
      </c>
      <c r="B12" s="1">
        <v>0</v>
      </c>
      <c r="C12" s="1">
        <v>0</v>
      </c>
      <c r="D12" s="1">
        <v>0</v>
      </c>
    </row>
    <row r="13" spans="1:4" x14ac:dyDescent="0.25">
      <c r="A13" s="11" t="s">
        <v>62</v>
      </c>
      <c r="B13" s="1">
        <v>0</v>
      </c>
      <c r="C13" s="1">
        <v>0</v>
      </c>
      <c r="D13" s="1">
        <v>0</v>
      </c>
    </row>
    <row r="14" spans="1:4" x14ac:dyDescent="0.25">
      <c r="A14" s="11" t="s">
        <v>65</v>
      </c>
      <c r="B14" s="1">
        <v>37982.43</v>
      </c>
      <c r="C14" s="1">
        <v>0</v>
      </c>
      <c r="D14" s="1">
        <v>37982.43</v>
      </c>
    </row>
    <row r="15" spans="1:4" x14ac:dyDescent="0.25">
      <c r="A15" s="10" t="s">
        <v>45</v>
      </c>
      <c r="B15" s="1">
        <v>46434.68</v>
      </c>
      <c r="C15" s="1">
        <v>6209.6100000000006</v>
      </c>
      <c r="D15" s="1">
        <v>52644.29</v>
      </c>
    </row>
    <row r="16" spans="1:4" x14ac:dyDescent="0.25">
      <c r="A16" s="11" t="s">
        <v>4</v>
      </c>
      <c r="B16" s="1">
        <v>46434.68</v>
      </c>
      <c r="C16" s="1">
        <v>0</v>
      </c>
      <c r="D16" s="1">
        <v>46434.68</v>
      </c>
    </row>
    <row r="17" spans="1:4" x14ac:dyDescent="0.25">
      <c r="A17" s="11" t="s">
        <v>83</v>
      </c>
      <c r="B17" s="1">
        <v>0</v>
      </c>
      <c r="C17" s="1">
        <v>0</v>
      </c>
      <c r="D17" s="1">
        <v>0</v>
      </c>
    </row>
    <row r="18" spans="1:4" x14ac:dyDescent="0.25">
      <c r="A18" s="11" t="s">
        <v>90</v>
      </c>
      <c r="B18" s="1">
        <v>0</v>
      </c>
      <c r="C18" s="1">
        <v>6209.6100000000006</v>
      </c>
      <c r="D18" s="1">
        <v>6209.6100000000006</v>
      </c>
    </row>
    <row r="19" spans="1:4" x14ac:dyDescent="0.25">
      <c r="A19" s="10" t="s">
        <v>32</v>
      </c>
      <c r="B19" s="1">
        <v>0</v>
      </c>
      <c r="C19" s="1">
        <v>0</v>
      </c>
      <c r="D19" s="1">
        <v>0</v>
      </c>
    </row>
    <row r="20" spans="1:4" x14ac:dyDescent="0.25">
      <c r="A20" s="11" t="s">
        <v>10</v>
      </c>
      <c r="B20" s="1">
        <v>0</v>
      </c>
      <c r="C20" s="1">
        <v>0</v>
      </c>
      <c r="D20" s="1">
        <v>0</v>
      </c>
    </row>
    <row r="21" spans="1:4" x14ac:dyDescent="0.25">
      <c r="A21" s="11" t="s">
        <v>90</v>
      </c>
      <c r="B21" s="1">
        <v>0</v>
      </c>
      <c r="C21" s="1">
        <v>0</v>
      </c>
      <c r="D21" s="1">
        <v>0</v>
      </c>
    </row>
    <row r="22" spans="1:4" x14ac:dyDescent="0.25">
      <c r="A22" s="10" t="s">
        <v>133</v>
      </c>
      <c r="B22" s="1">
        <v>0</v>
      </c>
      <c r="C22" s="1">
        <v>0</v>
      </c>
      <c r="D22" s="1">
        <v>0</v>
      </c>
    </row>
    <row r="23" spans="1:4" x14ac:dyDescent="0.25">
      <c r="A23" s="11" t="s">
        <v>4</v>
      </c>
      <c r="B23" s="1">
        <v>0</v>
      </c>
      <c r="C23" s="1">
        <v>0</v>
      </c>
      <c r="D23" s="1">
        <v>0</v>
      </c>
    </row>
    <row r="24" spans="1:4" x14ac:dyDescent="0.25">
      <c r="A24" s="10" t="s">
        <v>138</v>
      </c>
      <c r="B24" s="1">
        <v>0</v>
      </c>
      <c r="C24" s="1">
        <v>14658.130000000001</v>
      </c>
      <c r="D24" s="1">
        <v>14658.130000000001</v>
      </c>
    </row>
    <row r="25" spans="1:4" x14ac:dyDescent="0.25">
      <c r="A25" s="11" t="s">
        <v>4</v>
      </c>
      <c r="B25" s="1">
        <v>0</v>
      </c>
      <c r="C25" s="1">
        <v>14658.130000000001</v>
      </c>
      <c r="D25" s="1">
        <v>14658.130000000001</v>
      </c>
    </row>
    <row r="26" spans="1:4" x14ac:dyDescent="0.25">
      <c r="A26" s="11" t="s">
        <v>10</v>
      </c>
      <c r="B26" s="1">
        <v>0</v>
      </c>
      <c r="C26" s="1">
        <v>0</v>
      </c>
      <c r="D26" s="1">
        <v>0</v>
      </c>
    </row>
    <row r="27" spans="1:4" x14ac:dyDescent="0.25">
      <c r="A27" s="10" t="s">
        <v>332</v>
      </c>
      <c r="B27" s="1">
        <v>11615397.66</v>
      </c>
      <c r="C27" s="1">
        <v>9147416.6600000001</v>
      </c>
      <c r="D27" s="1">
        <v>20762814.319999997</v>
      </c>
    </row>
    <row r="30" spans="1:4" s="3" customFormat="1" x14ac:dyDescent="0.25">
      <c r="A30" s="3" t="s">
        <v>331</v>
      </c>
      <c r="B30" s="3" t="s">
        <v>364</v>
      </c>
      <c r="C30" s="3" t="s">
        <v>337</v>
      </c>
      <c r="D30" s="3" t="s">
        <v>365</v>
      </c>
    </row>
    <row r="31" spans="1:4" s="3" customFormat="1" x14ac:dyDescent="0.25">
      <c r="A31" s="3" t="s">
        <v>0</v>
      </c>
      <c r="B31" s="3">
        <v>0</v>
      </c>
      <c r="C31" s="3">
        <v>0</v>
      </c>
      <c r="D31" s="3">
        <v>0</v>
      </c>
    </row>
    <row r="32" spans="1:4" s="3" customFormat="1" x14ac:dyDescent="0.25">
      <c r="A32" s="3" t="s">
        <v>4</v>
      </c>
      <c r="B32" s="3">
        <v>0</v>
      </c>
      <c r="C32" s="3">
        <v>0</v>
      </c>
      <c r="D32" s="3">
        <v>0</v>
      </c>
    </row>
    <row r="33" spans="1:4" s="3" customFormat="1" x14ac:dyDescent="0.25">
      <c r="A33" s="3" t="s">
        <v>10</v>
      </c>
      <c r="B33" s="3">
        <v>0</v>
      </c>
      <c r="C33" s="3">
        <v>0</v>
      </c>
      <c r="D33" s="3">
        <v>0</v>
      </c>
    </row>
    <row r="34" spans="1:4" s="3" customFormat="1" x14ac:dyDescent="0.25">
      <c r="A34" s="3" t="s">
        <v>12</v>
      </c>
      <c r="B34" s="3">
        <v>0</v>
      </c>
      <c r="C34" s="3">
        <v>0</v>
      </c>
      <c r="D34" s="3">
        <v>0</v>
      </c>
    </row>
    <row r="35" spans="1:4" s="3" customFormat="1" x14ac:dyDescent="0.25">
      <c r="A35" s="3" t="s">
        <v>21</v>
      </c>
      <c r="B35" s="3">
        <v>0</v>
      </c>
      <c r="C35" s="3">
        <v>0</v>
      </c>
      <c r="D35" s="3">
        <v>0</v>
      </c>
    </row>
    <row r="36" spans="1:4" s="3" customFormat="1" x14ac:dyDescent="0.25">
      <c r="A36" s="3" t="s">
        <v>26</v>
      </c>
      <c r="B36" s="3">
        <v>11568962.98</v>
      </c>
      <c r="C36" s="3">
        <v>9126548.9199999999</v>
      </c>
      <c r="D36" s="3">
        <v>20695511.899999999</v>
      </c>
    </row>
    <row r="37" spans="1:4" s="3" customFormat="1" x14ac:dyDescent="0.25">
      <c r="A37" s="3" t="s">
        <v>28</v>
      </c>
      <c r="B37" s="3">
        <v>11530980.550000001</v>
      </c>
      <c r="C37" s="3">
        <v>9126548.9199999999</v>
      </c>
      <c r="D37" s="3">
        <v>20657529.469999999</v>
      </c>
    </row>
    <row r="38" spans="1:4" s="3" customFormat="1" x14ac:dyDescent="0.25">
      <c r="A38" s="3" t="s">
        <v>53</v>
      </c>
      <c r="B38" s="3">
        <v>0</v>
      </c>
      <c r="C38" s="3">
        <v>0</v>
      </c>
      <c r="D38" s="3">
        <v>0</v>
      </c>
    </row>
    <row r="39" spans="1:4" s="3" customFormat="1" x14ac:dyDescent="0.25">
      <c r="A39" s="3" t="s">
        <v>57</v>
      </c>
      <c r="B39" s="3">
        <v>0</v>
      </c>
      <c r="C39" s="3">
        <v>0</v>
      </c>
      <c r="D39" s="3">
        <v>0</v>
      </c>
    </row>
    <row r="40" spans="1:4" s="3" customFormat="1" x14ac:dyDescent="0.25">
      <c r="A40" s="3" t="s">
        <v>62</v>
      </c>
      <c r="B40" s="3">
        <v>0</v>
      </c>
      <c r="C40" s="3">
        <v>0</v>
      </c>
      <c r="D40" s="3">
        <v>0</v>
      </c>
    </row>
    <row r="41" spans="1:4" s="3" customFormat="1" x14ac:dyDescent="0.25">
      <c r="A41" s="3" t="s">
        <v>65</v>
      </c>
      <c r="B41" s="3">
        <v>37982.43</v>
      </c>
      <c r="C41" s="3">
        <v>0</v>
      </c>
      <c r="D41" s="3">
        <v>37982.43</v>
      </c>
    </row>
    <row r="42" spans="1:4" s="3" customFormat="1" x14ac:dyDescent="0.25">
      <c r="A42" s="3" t="s">
        <v>45</v>
      </c>
      <c r="B42" s="3">
        <v>46434.68</v>
      </c>
      <c r="C42" s="3">
        <v>6209.6100000000006</v>
      </c>
      <c r="D42" s="3">
        <v>52644.29</v>
      </c>
    </row>
    <row r="43" spans="1:4" s="3" customFormat="1" x14ac:dyDescent="0.25">
      <c r="A43" s="3" t="s">
        <v>4</v>
      </c>
      <c r="B43" s="3">
        <v>46434.68</v>
      </c>
      <c r="C43" s="3">
        <v>0</v>
      </c>
      <c r="D43" s="3">
        <v>46434.68</v>
      </c>
    </row>
    <row r="44" spans="1:4" s="3" customFormat="1" x14ac:dyDescent="0.25">
      <c r="A44" s="3" t="s">
        <v>83</v>
      </c>
      <c r="B44" s="3">
        <v>0</v>
      </c>
      <c r="C44" s="3">
        <v>0</v>
      </c>
      <c r="D44" s="3">
        <v>0</v>
      </c>
    </row>
    <row r="45" spans="1:4" s="3" customFormat="1" x14ac:dyDescent="0.25">
      <c r="A45" s="3" t="s">
        <v>90</v>
      </c>
      <c r="B45" s="3">
        <v>0</v>
      </c>
      <c r="C45" s="3">
        <v>6209.6100000000006</v>
      </c>
      <c r="D45" s="3">
        <v>6209.6100000000006</v>
      </c>
    </row>
    <row r="46" spans="1:4" s="3" customFormat="1" x14ac:dyDescent="0.25">
      <c r="A46" s="3" t="s">
        <v>32</v>
      </c>
      <c r="B46" s="3">
        <v>0</v>
      </c>
      <c r="C46" s="3">
        <v>0</v>
      </c>
      <c r="D46" s="3">
        <v>0</v>
      </c>
    </row>
    <row r="47" spans="1:4" s="3" customFormat="1" x14ac:dyDescent="0.25">
      <c r="A47" s="3" t="s">
        <v>10</v>
      </c>
      <c r="B47" s="3">
        <v>0</v>
      </c>
      <c r="C47" s="3">
        <v>0</v>
      </c>
      <c r="D47" s="3">
        <v>0</v>
      </c>
    </row>
    <row r="48" spans="1:4" s="3" customFormat="1" x14ac:dyDescent="0.25">
      <c r="A48" s="3" t="s">
        <v>90</v>
      </c>
      <c r="B48" s="3">
        <v>0</v>
      </c>
      <c r="C48" s="3">
        <v>0</v>
      </c>
      <c r="D48" s="3">
        <v>0</v>
      </c>
    </row>
    <row r="49" spans="1:4" s="3" customFormat="1" x14ac:dyDescent="0.25">
      <c r="A49" s="3" t="s">
        <v>133</v>
      </c>
      <c r="B49" s="3">
        <v>0</v>
      </c>
      <c r="C49" s="3">
        <v>0</v>
      </c>
      <c r="D49" s="3">
        <v>0</v>
      </c>
    </row>
    <row r="50" spans="1:4" s="3" customFormat="1" x14ac:dyDescent="0.25">
      <c r="A50" s="3" t="s">
        <v>4</v>
      </c>
      <c r="B50" s="3">
        <v>0</v>
      </c>
      <c r="C50" s="3">
        <v>0</v>
      </c>
      <c r="D50" s="3">
        <v>0</v>
      </c>
    </row>
    <row r="51" spans="1:4" s="3" customFormat="1" x14ac:dyDescent="0.25">
      <c r="A51" s="3" t="s">
        <v>138</v>
      </c>
      <c r="B51" s="3">
        <v>0</v>
      </c>
      <c r="C51" s="3">
        <v>14658.130000000001</v>
      </c>
      <c r="D51" s="3">
        <v>14658.130000000001</v>
      </c>
    </row>
    <row r="52" spans="1:4" s="3" customFormat="1" x14ac:dyDescent="0.25">
      <c r="A52" s="3" t="s">
        <v>4</v>
      </c>
      <c r="B52" s="3">
        <v>0</v>
      </c>
      <c r="C52" s="3">
        <v>14658.130000000001</v>
      </c>
      <c r="D52" s="3">
        <v>14658.130000000001</v>
      </c>
    </row>
    <row r="53" spans="1:4" s="3" customFormat="1" x14ac:dyDescent="0.25">
      <c r="A53" s="3" t="s">
        <v>10</v>
      </c>
      <c r="B53" s="3">
        <v>0</v>
      </c>
      <c r="C53" s="3">
        <v>0</v>
      </c>
      <c r="D53" s="3">
        <v>0</v>
      </c>
    </row>
    <row r="54" spans="1:4" s="3" customFormat="1" x14ac:dyDescent="0.25">
      <c r="A54" s="3" t="s">
        <v>332</v>
      </c>
      <c r="B54" s="3">
        <v>11615397.66</v>
      </c>
      <c r="C54" s="3">
        <v>9147416.6600000001</v>
      </c>
      <c r="D54" s="3">
        <v>20762814.319999997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5228-5233-46F2-9D45-0696F48BF564}">
  <dimension ref="A3:D21"/>
  <sheetViews>
    <sheetView workbookViewId="0">
      <selection activeCell="C13" sqref="C13"/>
    </sheetView>
  </sheetViews>
  <sheetFormatPr defaultRowHeight="13.2" x14ac:dyDescent="0.25"/>
  <cols>
    <col min="1" max="1" width="17.88671875" bestFit="1" customWidth="1"/>
    <col min="2" max="2" width="13.109375" bestFit="1" customWidth="1"/>
    <col min="3" max="3" width="42.88671875" bestFit="1" customWidth="1"/>
    <col min="4" max="4" width="46.109375" bestFit="1" customWidth="1"/>
  </cols>
  <sheetData>
    <row r="3" spans="1:4" x14ac:dyDescent="0.25">
      <c r="A3" s="9" t="s">
        <v>331</v>
      </c>
      <c r="B3" s="9" t="s">
        <v>278</v>
      </c>
      <c r="C3" t="s">
        <v>364</v>
      </c>
      <c r="D3" t="s">
        <v>337</v>
      </c>
    </row>
    <row r="4" spans="1:4" x14ac:dyDescent="0.25">
      <c r="A4" s="10" t="s">
        <v>0</v>
      </c>
      <c r="B4" s="10" t="s">
        <v>4</v>
      </c>
      <c r="C4" s="1">
        <v>0</v>
      </c>
      <c r="D4" s="1">
        <v>0</v>
      </c>
    </row>
    <row r="5" spans="1:4" x14ac:dyDescent="0.25">
      <c r="A5" s="10" t="s">
        <v>0</v>
      </c>
      <c r="B5" s="10" t="s">
        <v>10</v>
      </c>
      <c r="C5" s="1">
        <v>0</v>
      </c>
      <c r="D5" s="1">
        <v>0</v>
      </c>
    </row>
    <row r="6" spans="1:4" x14ac:dyDescent="0.25">
      <c r="A6" s="10" t="s">
        <v>0</v>
      </c>
      <c r="B6" s="10" t="s">
        <v>12</v>
      </c>
      <c r="C6" s="1">
        <v>0</v>
      </c>
      <c r="D6" s="1">
        <v>0</v>
      </c>
    </row>
    <row r="7" spans="1:4" x14ac:dyDescent="0.25">
      <c r="A7" s="10" t="s">
        <v>0</v>
      </c>
      <c r="B7" s="10" t="s">
        <v>21</v>
      </c>
      <c r="C7" s="1">
        <v>0</v>
      </c>
      <c r="D7" s="1">
        <v>0</v>
      </c>
    </row>
    <row r="8" spans="1:4" x14ac:dyDescent="0.25">
      <c r="A8" s="10" t="s">
        <v>26</v>
      </c>
      <c r="B8" s="10" t="s">
        <v>28</v>
      </c>
      <c r="C8" s="1">
        <v>11530980.550000001</v>
      </c>
      <c r="D8" s="1">
        <v>9126548.9199999999</v>
      </c>
    </row>
    <row r="9" spans="1:4" x14ac:dyDescent="0.25">
      <c r="A9" s="10" t="s">
        <v>26</v>
      </c>
      <c r="B9" s="10" t="s">
        <v>53</v>
      </c>
      <c r="C9" s="1">
        <v>0</v>
      </c>
      <c r="D9" s="1">
        <v>0</v>
      </c>
    </row>
    <row r="10" spans="1:4" x14ac:dyDescent="0.25">
      <c r="A10" s="10" t="s">
        <v>26</v>
      </c>
      <c r="B10" s="10" t="s">
        <v>57</v>
      </c>
      <c r="C10" s="1">
        <v>0</v>
      </c>
      <c r="D10" s="1">
        <v>0</v>
      </c>
    </row>
    <row r="11" spans="1:4" x14ac:dyDescent="0.25">
      <c r="A11" s="10" t="s">
        <v>26</v>
      </c>
      <c r="B11" s="10" t="s">
        <v>62</v>
      </c>
      <c r="C11" s="1">
        <v>0</v>
      </c>
      <c r="D11" s="1">
        <v>0</v>
      </c>
    </row>
    <row r="12" spans="1:4" x14ac:dyDescent="0.25">
      <c r="A12" s="10" t="s">
        <v>26</v>
      </c>
      <c r="B12" s="10" t="s">
        <v>65</v>
      </c>
      <c r="C12" s="1">
        <v>37982.43</v>
      </c>
      <c r="D12" s="1">
        <v>0</v>
      </c>
    </row>
    <row r="13" spans="1:4" x14ac:dyDescent="0.25">
      <c r="A13" s="10" t="s">
        <v>45</v>
      </c>
      <c r="B13" s="10" t="s">
        <v>4</v>
      </c>
      <c r="C13" s="1">
        <v>46434.68</v>
      </c>
      <c r="D13" s="1">
        <v>0</v>
      </c>
    </row>
    <row r="14" spans="1:4" x14ac:dyDescent="0.25">
      <c r="A14" s="10" t="s">
        <v>45</v>
      </c>
      <c r="B14" s="10" t="s">
        <v>83</v>
      </c>
      <c r="C14" s="1">
        <v>0</v>
      </c>
      <c r="D14" s="1">
        <v>0</v>
      </c>
    </row>
    <row r="15" spans="1:4" x14ac:dyDescent="0.25">
      <c r="A15" s="10" t="s">
        <v>45</v>
      </c>
      <c r="B15" s="10" t="s">
        <v>90</v>
      </c>
      <c r="C15" s="1">
        <v>0</v>
      </c>
      <c r="D15" s="1">
        <v>6209.6100000000006</v>
      </c>
    </row>
    <row r="16" spans="1:4" x14ac:dyDescent="0.25">
      <c r="A16" s="10" t="s">
        <v>32</v>
      </c>
      <c r="B16" s="10" t="s">
        <v>10</v>
      </c>
      <c r="C16" s="1">
        <v>0</v>
      </c>
      <c r="D16" s="1">
        <v>0</v>
      </c>
    </row>
    <row r="17" spans="1:4" x14ac:dyDescent="0.25">
      <c r="A17" s="10" t="s">
        <v>32</v>
      </c>
      <c r="B17" s="10" t="s">
        <v>90</v>
      </c>
      <c r="C17" s="1">
        <v>0</v>
      </c>
      <c r="D17" s="1">
        <v>0</v>
      </c>
    </row>
    <row r="18" spans="1:4" x14ac:dyDescent="0.25">
      <c r="A18" s="10" t="s">
        <v>133</v>
      </c>
      <c r="B18" s="10" t="s">
        <v>4</v>
      </c>
      <c r="C18" s="1">
        <v>0</v>
      </c>
      <c r="D18" s="1">
        <v>0</v>
      </c>
    </row>
    <row r="19" spans="1:4" x14ac:dyDescent="0.25">
      <c r="A19" s="10" t="s">
        <v>138</v>
      </c>
      <c r="B19" s="10" t="s">
        <v>4</v>
      </c>
      <c r="C19" s="1">
        <v>0</v>
      </c>
      <c r="D19" s="1">
        <v>14658.130000000001</v>
      </c>
    </row>
    <row r="20" spans="1:4" x14ac:dyDescent="0.25">
      <c r="A20" s="10" t="s">
        <v>138</v>
      </c>
      <c r="B20" s="10" t="s">
        <v>10</v>
      </c>
      <c r="C20" s="1">
        <v>0</v>
      </c>
      <c r="D20" s="1">
        <v>0</v>
      </c>
    </row>
    <row r="21" spans="1:4" x14ac:dyDescent="0.25">
      <c r="A21" s="10" t="s">
        <v>332</v>
      </c>
      <c r="C21" s="1">
        <v>11615397.66</v>
      </c>
      <c r="D21" s="1">
        <v>9147416.6600000001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3A72-D924-4600-9486-153DE732213D}">
  <dimension ref="A3:E19"/>
  <sheetViews>
    <sheetView workbookViewId="0">
      <selection activeCell="E19" sqref="E19"/>
    </sheetView>
  </sheetViews>
  <sheetFormatPr defaultRowHeight="13.2" x14ac:dyDescent="0.25"/>
  <cols>
    <col min="1" max="1" width="17.88671875" bestFit="1" customWidth="1"/>
    <col min="2" max="2" width="40.88671875" bestFit="1" customWidth="1"/>
    <col min="3" max="3" width="24.77734375" bestFit="1" customWidth="1"/>
    <col min="4" max="4" width="37.77734375" bestFit="1" customWidth="1"/>
  </cols>
  <sheetData>
    <row r="3" spans="1:5" x14ac:dyDescent="0.25">
      <c r="A3" s="9" t="s">
        <v>331</v>
      </c>
      <c r="B3" t="s">
        <v>333</v>
      </c>
      <c r="C3" t="s">
        <v>334</v>
      </c>
      <c r="D3" t="s">
        <v>336</v>
      </c>
    </row>
    <row r="4" spans="1:5" x14ac:dyDescent="0.25">
      <c r="A4" s="10" t="s">
        <v>0</v>
      </c>
      <c r="B4" s="1">
        <v>28000072.619999997</v>
      </c>
      <c r="C4" s="1">
        <v>0</v>
      </c>
      <c r="D4" s="1">
        <v>0</v>
      </c>
    </row>
    <row r="5" spans="1:5" x14ac:dyDescent="0.25">
      <c r="A5" s="10" t="s">
        <v>26</v>
      </c>
      <c r="B5" s="1">
        <v>43055553.229999997</v>
      </c>
      <c r="C5" s="1">
        <v>21715419.93</v>
      </c>
      <c r="D5" s="1">
        <v>12588871.01</v>
      </c>
    </row>
    <row r="6" spans="1:5" x14ac:dyDescent="0.25">
      <c r="A6" s="10" t="s">
        <v>45</v>
      </c>
      <c r="B6" s="1">
        <v>539235.41</v>
      </c>
      <c r="C6" s="1">
        <v>971323.51</v>
      </c>
      <c r="D6" s="1">
        <v>965113.89999999991</v>
      </c>
    </row>
    <row r="7" spans="1:5" x14ac:dyDescent="0.25">
      <c r="A7" s="10" t="s">
        <v>32</v>
      </c>
      <c r="B7" s="1">
        <v>7065386.1200000001</v>
      </c>
      <c r="C7" s="1">
        <v>0</v>
      </c>
      <c r="D7" s="1">
        <v>0</v>
      </c>
    </row>
    <row r="8" spans="1:5" x14ac:dyDescent="0.25">
      <c r="A8" s="10" t="s">
        <v>133</v>
      </c>
      <c r="B8" s="1">
        <v>0</v>
      </c>
      <c r="C8" s="1">
        <v>0</v>
      </c>
      <c r="D8" s="1">
        <v>0</v>
      </c>
    </row>
    <row r="9" spans="1:5" x14ac:dyDescent="0.25">
      <c r="A9" s="10" t="s">
        <v>138</v>
      </c>
      <c r="B9" s="1">
        <v>8357500</v>
      </c>
      <c r="C9" s="1">
        <v>2804819.6100000003</v>
      </c>
      <c r="D9" s="1">
        <v>2790161.48</v>
      </c>
    </row>
    <row r="10" spans="1:5" x14ac:dyDescent="0.25">
      <c r="A10" s="10" t="s">
        <v>332</v>
      </c>
      <c r="B10" s="1">
        <v>87017747.379999995</v>
      </c>
      <c r="C10" s="1">
        <v>25491563.050000001</v>
      </c>
      <c r="D10" s="1">
        <v>16344146.390000001</v>
      </c>
    </row>
    <row r="13" spans="1:5" x14ac:dyDescent="0.25">
      <c r="A13" t="s">
        <v>331</v>
      </c>
      <c r="B13" t="s">
        <v>333</v>
      </c>
      <c r="C13" t="s">
        <v>334</v>
      </c>
      <c r="D13" t="s">
        <v>336</v>
      </c>
      <c r="E13" t="s">
        <v>366</v>
      </c>
    </row>
    <row r="14" spans="1:5" x14ac:dyDescent="0.25">
      <c r="A14" t="s">
        <v>26</v>
      </c>
      <c r="B14" s="3">
        <v>43055553.229999997</v>
      </c>
      <c r="C14" s="3">
        <v>21715419.93</v>
      </c>
      <c r="D14" s="3">
        <v>12588871.01</v>
      </c>
      <c r="E14" s="13">
        <f>+D14/C14</f>
        <v>0.57972035772646469</v>
      </c>
    </row>
    <row r="15" spans="1:5" x14ac:dyDescent="0.25">
      <c r="A15" t="s">
        <v>45</v>
      </c>
      <c r="B15" s="3">
        <v>539235.41</v>
      </c>
      <c r="C15" s="3">
        <v>971323.51</v>
      </c>
      <c r="D15" s="3">
        <v>965113.89999999991</v>
      </c>
      <c r="E15" s="13">
        <f t="shared" ref="E15:E19" si="0">+D15/C15</f>
        <v>0.99360706300622736</v>
      </c>
    </row>
    <row r="16" spans="1:5" x14ac:dyDescent="0.25">
      <c r="A16" t="s">
        <v>32</v>
      </c>
      <c r="B16" s="3">
        <v>7065386.1200000001</v>
      </c>
      <c r="C16" s="3">
        <v>0</v>
      </c>
      <c r="D16" s="3">
        <v>0</v>
      </c>
      <c r="E16" s="13">
        <v>0</v>
      </c>
    </row>
    <row r="17" spans="1:5" x14ac:dyDescent="0.25">
      <c r="A17" t="s">
        <v>133</v>
      </c>
      <c r="B17" s="3">
        <v>0</v>
      </c>
      <c r="C17" s="3">
        <v>0</v>
      </c>
      <c r="D17" s="3">
        <v>0</v>
      </c>
      <c r="E17" s="13">
        <v>0</v>
      </c>
    </row>
    <row r="18" spans="1:5" x14ac:dyDescent="0.25">
      <c r="A18" t="s">
        <v>138</v>
      </c>
      <c r="B18" s="3">
        <v>8357500</v>
      </c>
      <c r="C18" s="3">
        <v>2804819.6100000003</v>
      </c>
      <c r="D18" s="3">
        <v>2790161.48</v>
      </c>
      <c r="E18" s="13">
        <f t="shared" si="0"/>
        <v>0.99477394911682027</v>
      </c>
    </row>
    <row r="19" spans="1:5" x14ac:dyDescent="0.25">
      <c r="A19" t="s">
        <v>332</v>
      </c>
      <c r="B19" s="3">
        <f>SUM(B14:B18)</f>
        <v>59017674.75999999</v>
      </c>
      <c r="C19" s="3">
        <f t="shared" ref="C19:D19" si="1">SUM(C14:C18)</f>
        <v>25491563.050000001</v>
      </c>
      <c r="D19" s="3">
        <f t="shared" si="1"/>
        <v>16344146.390000001</v>
      </c>
      <c r="E19" s="13">
        <f t="shared" si="0"/>
        <v>0.64115905164159792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Sheet1</vt:lpstr>
      <vt:lpstr>Foglio1</vt:lpstr>
      <vt:lpstr>Foglio2</vt:lpstr>
      <vt:lpstr>Foglio3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Graziano Pagliarini</cp:lastModifiedBy>
  <cp:revision>1</cp:revision>
  <dcterms:created xsi:type="dcterms:W3CDTF">2024-03-20T13:57:54Z</dcterms:created>
  <dcterms:modified xsi:type="dcterms:W3CDTF">2024-04-17T07:42:27Z</dcterms:modified>
  <cp:category/>
</cp:coreProperties>
</file>